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autoCompressPictures="0"/>
  <mc:AlternateContent xmlns:mc="http://schemas.openxmlformats.org/markup-compatibility/2006">
    <mc:Choice Requires="x15">
      <x15ac:absPath xmlns:x15ac="http://schemas.microsoft.com/office/spreadsheetml/2010/11/ac" url="Q:\8275000319 Topeka MS4 Program - Phase 2\Handbook\rainfall_info\"/>
    </mc:Choice>
  </mc:AlternateContent>
  <xr:revisionPtr revIDLastSave="0" documentId="13_ncr:1_{9BBE2D29-4CAE-43DC-B8D7-D49978A97C55}" xr6:coauthVersionLast="45" xr6:coauthVersionMax="45" xr10:uidLastSave="{00000000-0000-0000-0000-000000000000}"/>
  <bookViews>
    <workbookView xWindow="57480" yWindow="-120" windowWidth="29040" windowHeight="15225" xr2:uid="{00000000-000D-0000-FFFF-FFFF00000000}"/>
  </bookViews>
  <sheets>
    <sheet name="Overview" sheetId="59989" r:id="rId1"/>
    <sheet name="100yr Hyetograph PeakVolumeData" sheetId="59997" state="hidden" r:id="rId2"/>
    <sheet name="Numbers" sheetId="59998" state="hidden" r:id="rId3"/>
  </sheets>
  <definedNames>
    <definedName name="type_Ia">#REF!</definedName>
    <definedName name="type_II">#REF!</definedName>
    <definedName name="type_II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" i="59997" l="1"/>
  <c r="I8" i="59997"/>
  <c r="I7" i="59997"/>
  <c r="I6" i="59997"/>
  <c r="B245" i="59997"/>
  <c r="B244" i="59997"/>
  <c r="B243" i="59997"/>
  <c r="B242" i="59997"/>
  <c r="B241" i="59997"/>
  <c r="B240" i="59997"/>
  <c r="B239" i="59997"/>
  <c r="B238" i="59997"/>
  <c r="B237" i="59997"/>
  <c r="B236" i="59997"/>
  <c r="B235" i="59997"/>
  <c r="B234" i="59997"/>
  <c r="B233" i="59997"/>
  <c r="B232" i="59997"/>
  <c r="B231" i="59997"/>
  <c r="B230" i="59997"/>
  <c r="B229" i="59997"/>
  <c r="B228" i="59997"/>
  <c r="B227" i="59997"/>
  <c r="B226" i="59997"/>
  <c r="B225" i="59997"/>
  <c r="B224" i="59997"/>
  <c r="B223" i="59997"/>
  <c r="B222" i="59997"/>
  <c r="B221" i="59997"/>
  <c r="B220" i="59997"/>
  <c r="B219" i="59997"/>
  <c r="B218" i="59997"/>
  <c r="B217" i="59997"/>
  <c r="B216" i="59997"/>
  <c r="B215" i="59997"/>
  <c r="B214" i="59997"/>
  <c r="B213" i="59997"/>
  <c r="B212" i="59997"/>
  <c r="B211" i="59997"/>
  <c r="B210" i="59997"/>
  <c r="B209" i="59997"/>
  <c r="B208" i="59997"/>
  <c r="B207" i="59997"/>
  <c r="B206" i="59997"/>
  <c r="B205" i="59997"/>
  <c r="B204" i="59997"/>
  <c r="B203" i="59997"/>
  <c r="B202" i="59997"/>
  <c r="B201" i="59997"/>
  <c r="B200" i="59997"/>
  <c r="B199" i="59997"/>
  <c r="B198" i="59997"/>
  <c r="B197" i="59997"/>
  <c r="B196" i="59997"/>
  <c r="B195" i="59997"/>
  <c r="B194" i="59997"/>
  <c r="B193" i="59997"/>
  <c r="B192" i="59997"/>
  <c r="B191" i="59997"/>
  <c r="B190" i="59997"/>
  <c r="B189" i="59997"/>
  <c r="B188" i="59997"/>
  <c r="B187" i="59997"/>
  <c r="B186" i="59997"/>
  <c r="B185" i="59997"/>
  <c r="B184" i="59997"/>
  <c r="B183" i="59997"/>
  <c r="B182" i="59997"/>
  <c r="B181" i="59997"/>
  <c r="B180" i="59997"/>
  <c r="B179" i="59997"/>
  <c r="B178" i="59997"/>
  <c r="B177" i="59997"/>
  <c r="B176" i="59997"/>
  <c r="B175" i="59997"/>
  <c r="B174" i="59997"/>
  <c r="B173" i="59997"/>
  <c r="B172" i="59997"/>
  <c r="B171" i="59997"/>
  <c r="B170" i="59997"/>
  <c r="B169" i="59997"/>
  <c r="B168" i="59997"/>
  <c r="B167" i="59997"/>
  <c r="B166" i="59997"/>
  <c r="B165" i="59997"/>
  <c r="B164" i="59997"/>
  <c r="B163" i="59997"/>
  <c r="B162" i="59997"/>
  <c r="B161" i="59997"/>
  <c r="B160" i="59997"/>
  <c r="B159" i="59997"/>
  <c r="B158" i="59997"/>
  <c r="B157" i="59997"/>
  <c r="B156" i="59997"/>
  <c r="B155" i="59997"/>
  <c r="B154" i="59997"/>
  <c r="B153" i="59997"/>
  <c r="B152" i="59997"/>
  <c r="B151" i="59997"/>
  <c r="B150" i="59997"/>
  <c r="B149" i="59997"/>
  <c r="B148" i="59997"/>
  <c r="B147" i="59997"/>
  <c r="B146" i="59997"/>
  <c r="B145" i="59997"/>
  <c r="B144" i="59997"/>
  <c r="B143" i="59997"/>
  <c r="B142" i="59997"/>
  <c r="B141" i="59997"/>
  <c r="B140" i="59997"/>
  <c r="B139" i="59997"/>
  <c r="B138" i="59997"/>
  <c r="B137" i="59997"/>
  <c r="B136" i="59997"/>
  <c r="B135" i="59997"/>
  <c r="B134" i="59997"/>
  <c r="B133" i="59997"/>
  <c r="B132" i="59997"/>
  <c r="B131" i="59997"/>
  <c r="B130" i="59997"/>
  <c r="B129" i="59997"/>
  <c r="B128" i="59997"/>
  <c r="B127" i="59997"/>
  <c r="B126" i="59997"/>
  <c r="B125" i="59997"/>
  <c r="B124" i="59997"/>
  <c r="B123" i="59997"/>
  <c r="B122" i="59997"/>
  <c r="B121" i="59997"/>
  <c r="B120" i="59997"/>
  <c r="B119" i="59997"/>
  <c r="B118" i="59997"/>
  <c r="B117" i="59997"/>
  <c r="B116" i="59997"/>
  <c r="B115" i="59997"/>
  <c r="B114" i="59997"/>
  <c r="B113" i="59997"/>
  <c r="B112" i="59997"/>
  <c r="B111" i="59997"/>
  <c r="B110" i="59997"/>
  <c r="B109" i="59997"/>
  <c r="B108" i="59997"/>
  <c r="B107" i="59997"/>
  <c r="B106" i="59997"/>
  <c r="B105" i="59997"/>
  <c r="B104" i="59997"/>
  <c r="B103" i="59997"/>
  <c r="B102" i="59997"/>
  <c r="B101" i="59997"/>
  <c r="B100" i="59997"/>
  <c r="B99" i="59997"/>
  <c r="B98" i="59997"/>
  <c r="B97" i="59997"/>
  <c r="B96" i="59997"/>
  <c r="B95" i="59997"/>
  <c r="B94" i="59997"/>
  <c r="B93" i="59997"/>
  <c r="B92" i="59997"/>
  <c r="B91" i="59997"/>
  <c r="B90" i="59997"/>
  <c r="B89" i="59997"/>
  <c r="B88" i="59997"/>
  <c r="B87" i="59997"/>
  <c r="B86" i="59997"/>
  <c r="B85" i="59997"/>
  <c r="B84" i="59997"/>
  <c r="B83" i="59997"/>
  <c r="B82" i="59997"/>
  <c r="B81" i="59997"/>
  <c r="B80" i="59997"/>
  <c r="B79" i="59997"/>
  <c r="B78" i="59997"/>
  <c r="B77" i="59997"/>
  <c r="B76" i="59997"/>
  <c r="B75" i="59997"/>
  <c r="B74" i="59997"/>
  <c r="B73" i="59997"/>
  <c r="B72" i="59997"/>
  <c r="B71" i="59997"/>
  <c r="B70" i="59997"/>
  <c r="B69" i="59997"/>
  <c r="B68" i="59997"/>
  <c r="B67" i="59997"/>
  <c r="B66" i="59997"/>
  <c r="B65" i="59997"/>
  <c r="B64" i="59997"/>
  <c r="B63" i="59997"/>
  <c r="B62" i="59997"/>
  <c r="B61" i="59997"/>
  <c r="B60" i="59997"/>
  <c r="B59" i="59997"/>
  <c r="B58" i="59997"/>
  <c r="B57" i="59997"/>
  <c r="B56" i="59997"/>
  <c r="B55" i="59997"/>
  <c r="B54" i="59997"/>
  <c r="B53" i="59997"/>
  <c r="B52" i="59997"/>
  <c r="B51" i="59997"/>
  <c r="B50" i="59997"/>
  <c r="B49" i="59997"/>
  <c r="B48" i="59997"/>
  <c r="B47" i="59997"/>
  <c r="B46" i="59997"/>
  <c r="B45" i="59997"/>
  <c r="B44" i="59997"/>
  <c r="B43" i="59997"/>
  <c r="B42" i="59997"/>
  <c r="B41" i="59997"/>
  <c r="B40" i="59997"/>
  <c r="B39" i="59997"/>
  <c r="B38" i="59997"/>
  <c r="B37" i="59997"/>
  <c r="B36" i="59997"/>
  <c r="B35" i="59997"/>
  <c r="B34" i="59997"/>
  <c r="B33" i="59997"/>
  <c r="B32" i="59997"/>
  <c r="B31" i="59997"/>
  <c r="B30" i="59997"/>
  <c r="B29" i="59997"/>
  <c r="B28" i="59997"/>
  <c r="B27" i="59997"/>
  <c r="B26" i="59997"/>
  <c r="B25" i="59997"/>
  <c r="B24" i="59997"/>
  <c r="B23" i="59997"/>
  <c r="B22" i="59997"/>
  <c r="B21" i="59997"/>
  <c r="B20" i="59997"/>
  <c r="B19" i="59997"/>
  <c r="B18" i="59997"/>
  <c r="B17" i="59997"/>
  <c r="B16" i="59997"/>
  <c r="B15" i="59997"/>
  <c r="B14" i="59997"/>
  <c r="B13" i="59997"/>
  <c r="B12" i="59997"/>
  <c r="B11" i="59997"/>
  <c r="B10" i="59997"/>
  <c r="B9" i="59997"/>
  <c r="B8" i="59997"/>
  <c r="B7" i="59997"/>
  <c r="B6" i="59997"/>
  <c r="U5" i="59997"/>
  <c r="T5" i="59997"/>
  <c r="S5" i="59997"/>
  <c r="B5" i="59997"/>
  <c r="H2" i="59997"/>
  <c r="R3" i="59997" s="1"/>
  <c r="F2" i="59997"/>
  <c r="D2" i="59997"/>
  <c r="C10" i="59997" l="1"/>
  <c r="E10" i="59997" s="1"/>
  <c r="F10" i="59997" s="1"/>
  <c r="G10" i="59997" s="1"/>
  <c r="C35" i="59997"/>
  <c r="E35" i="59997" s="1"/>
  <c r="F35" i="59997" s="1"/>
  <c r="C28" i="59997"/>
  <c r="E28" i="59997" s="1"/>
  <c r="F28" i="59997" s="1"/>
  <c r="G28" i="59997" s="1"/>
  <c r="U3" i="59997"/>
  <c r="S3" i="59997"/>
  <c r="T3" i="59997" s="1"/>
  <c r="C51" i="59997"/>
  <c r="C59" i="59997"/>
  <c r="C67" i="59997"/>
  <c r="C9" i="59997"/>
  <c r="C14" i="59997"/>
  <c r="C18" i="59997"/>
  <c r="C27" i="59997"/>
  <c r="C88" i="59997"/>
  <c r="C120" i="59997"/>
  <c r="C179" i="59997"/>
  <c r="C240" i="59997"/>
  <c r="C232" i="59997"/>
  <c r="C224" i="59997"/>
  <c r="C216" i="59997"/>
  <c r="C208" i="59997"/>
  <c r="C200" i="59997"/>
  <c r="C192" i="59997"/>
  <c r="C184" i="59997"/>
  <c r="C176" i="59997"/>
  <c r="C241" i="59997"/>
  <c r="C233" i="59997"/>
  <c r="C225" i="59997"/>
  <c r="C217" i="59997"/>
  <c r="C209" i="59997"/>
  <c r="C201" i="59997"/>
  <c r="C193" i="59997"/>
  <c r="C185" i="59997"/>
  <c r="C177" i="59997"/>
  <c r="C169" i="59997"/>
  <c r="C161" i="59997"/>
  <c r="C153" i="59997"/>
  <c r="C242" i="59997"/>
  <c r="C234" i="59997"/>
  <c r="C226" i="59997"/>
  <c r="C218" i="59997"/>
  <c r="C210" i="59997"/>
  <c r="C202" i="59997"/>
  <c r="C194" i="59997"/>
  <c r="C186" i="59997"/>
  <c r="C178" i="59997"/>
  <c r="C170" i="59997"/>
  <c r="C162" i="59997"/>
  <c r="C154" i="59997"/>
  <c r="C146" i="59997"/>
  <c r="C138" i="59997"/>
  <c r="C238" i="59997"/>
  <c r="C230" i="59997"/>
  <c r="C222" i="59997"/>
  <c r="C214" i="59997"/>
  <c r="C206" i="59997"/>
  <c r="C198" i="59997"/>
  <c r="C190" i="59997"/>
  <c r="C182" i="59997"/>
  <c r="C174" i="59997"/>
  <c r="C166" i="59997"/>
  <c r="C158" i="59997"/>
  <c r="C150" i="59997"/>
  <c r="C142" i="59997"/>
  <c r="C239" i="59997"/>
  <c r="C231" i="59997"/>
  <c r="C223" i="59997"/>
  <c r="C215" i="59997"/>
  <c r="C207" i="59997"/>
  <c r="C199" i="59997"/>
  <c r="C191" i="59997"/>
  <c r="C183" i="59997"/>
  <c r="C175" i="59997"/>
  <c r="C167" i="59997"/>
  <c r="C159" i="59997"/>
  <c r="C151" i="59997"/>
  <c r="C143" i="59997"/>
  <c r="C135" i="59997"/>
  <c r="C221" i="59997"/>
  <c r="C189" i="59997"/>
  <c r="C168" i="59997"/>
  <c r="C160" i="59997"/>
  <c r="C152" i="59997"/>
  <c r="C147" i="59997"/>
  <c r="C136" i="59997"/>
  <c r="C132" i="59997"/>
  <c r="C124" i="59997"/>
  <c r="C116" i="59997"/>
  <c r="C108" i="59997"/>
  <c r="C100" i="59997"/>
  <c r="C92" i="59997"/>
  <c r="C84" i="59997"/>
  <c r="C76" i="59997"/>
  <c r="C235" i="59997"/>
  <c r="C228" i="59997"/>
  <c r="C203" i="59997"/>
  <c r="C196" i="59997"/>
  <c r="C172" i="59997"/>
  <c r="C164" i="59997"/>
  <c r="C156" i="59997"/>
  <c r="C145" i="59997"/>
  <c r="C125" i="59997"/>
  <c r="C117" i="59997"/>
  <c r="C109" i="59997"/>
  <c r="C101" i="59997"/>
  <c r="C93" i="59997"/>
  <c r="C85" i="59997"/>
  <c r="C77" i="59997"/>
  <c r="C245" i="59997"/>
  <c r="C213" i="59997"/>
  <c r="C181" i="59997"/>
  <c r="C140" i="59997"/>
  <c r="C137" i="59997"/>
  <c r="C133" i="59997"/>
  <c r="C126" i="59997"/>
  <c r="C118" i="59997"/>
  <c r="C110" i="59997"/>
  <c r="C102" i="59997"/>
  <c r="C94" i="59997"/>
  <c r="C86" i="59997"/>
  <c r="C78" i="59997"/>
  <c r="C244" i="59997"/>
  <c r="C219" i="59997"/>
  <c r="C212" i="59997"/>
  <c r="C187" i="59997"/>
  <c r="C180" i="59997"/>
  <c r="C173" i="59997"/>
  <c r="C165" i="59997"/>
  <c r="C157" i="59997"/>
  <c r="C141" i="59997"/>
  <c r="C129" i="59997"/>
  <c r="C121" i="59997"/>
  <c r="C113" i="59997"/>
  <c r="C105" i="59997"/>
  <c r="C97" i="59997"/>
  <c r="C89" i="59997"/>
  <c r="C81" i="59997"/>
  <c r="C73" i="59997"/>
  <c r="C171" i="59997"/>
  <c r="C127" i="59997"/>
  <c r="C119" i="59997"/>
  <c r="C111" i="59997"/>
  <c r="C103" i="59997"/>
  <c r="C95" i="59997"/>
  <c r="C87" i="59997"/>
  <c r="C79" i="59997"/>
  <c r="C71" i="59997"/>
  <c r="C64" i="59997"/>
  <c r="C56" i="59997"/>
  <c r="C48" i="59997"/>
  <c r="C40" i="59997"/>
  <c r="C32" i="59997"/>
  <c r="C131" i="59997"/>
  <c r="C123" i="59997"/>
  <c r="C115" i="59997"/>
  <c r="C107" i="59997"/>
  <c r="C99" i="59997"/>
  <c r="C91" i="59997"/>
  <c r="C83" i="59997"/>
  <c r="C75" i="59997"/>
  <c r="C72" i="59997"/>
  <c r="C65" i="59997"/>
  <c r="C57" i="59997"/>
  <c r="C49" i="59997"/>
  <c r="C204" i="59997"/>
  <c r="C195" i="59997"/>
  <c r="C148" i="59997"/>
  <c r="C66" i="59997"/>
  <c r="C58" i="59997"/>
  <c r="C50" i="59997"/>
  <c r="C42" i="59997"/>
  <c r="C139" i="59997"/>
  <c r="C134" i="59997"/>
  <c r="C130" i="59997"/>
  <c r="C122" i="59997"/>
  <c r="C114" i="59997"/>
  <c r="C106" i="59997"/>
  <c r="C98" i="59997"/>
  <c r="C90" i="59997"/>
  <c r="C82" i="59997"/>
  <c r="C74" i="59997"/>
  <c r="C69" i="59997"/>
  <c r="C61" i="59997"/>
  <c r="C53" i="59997"/>
  <c r="C45" i="59997"/>
  <c r="C37" i="59997"/>
  <c r="C29" i="59997"/>
  <c r="C21" i="59997"/>
  <c r="C13" i="59997"/>
  <c r="C5" i="59997"/>
  <c r="C8" i="59997"/>
  <c r="C197" i="59997"/>
  <c r="C211" i="59997"/>
  <c r="C227" i="59997"/>
  <c r="C237" i="59997"/>
  <c r="C7" i="59997"/>
  <c r="C34" i="59997"/>
  <c r="C46" i="59997"/>
  <c r="C54" i="59997"/>
  <c r="C70" i="59997"/>
  <c r="C6" i="59997"/>
  <c r="C12" i="59997"/>
  <c r="C52" i="59997"/>
  <c r="C60" i="59997"/>
  <c r="C68" i="59997"/>
  <c r="C144" i="59997"/>
  <c r="C17" i="59997"/>
  <c r="C26" i="59997"/>
  <c r="C39" i="59997"/>
  <c r="C80" i="59997"/>
  <c r="C11" i="59997"/>
  <c r="C16" i="59997"/>
  <c r="C25" i="59997"/>
  <c r="C30" i="59997"/>
  <c r="C36" i="59997"/>
  <c r="C41" i="59997"/>
  <c r="C104" i="59997"/>
  <c r="C155" i="59997"/>
  <c r="C163" i="59997"/>
  <c r="C188" i="59997"/>
  <c r="C220" i="59997"/>
  <c r="C229" i="59997"/>
  <c r="C243" i="59997"/>
  <c r="C236" i="59997"/>
  <c r="C23" i="59997"/>
  <c r="C22" i="59997"/>
  <c r="C31" i="59997"/>
  <c r="C44" i="59997"/>
  <c r="C62" i="59997"/>
  <c r="C112" i="59997"/>
  <c r="C20" i="59997"/>
  <c r="C33" i="59997"/>
  <c r="C38" i="59997"/>
  <c r="C43" i="59997"/>
  <c r="C149" i="59997"/>
  <c r="C205" i="59997"/>
  <c r="C15" i="59997"/>
  <c r="C19" i="59997"/>
  <c r="C24" i="59997"/>
  <c r="C47" i="59997"/>
  <c r="C55" i="59997"/>
  <c r="C63" i="59997"/>
  <c r="C96" i="59997"/>
  <c r="C128" i="59997"/>
  <c r="D35" i="59997" l="1"/>
  <c r="D28" i="59997"/>
  <c r="E47" i="59997"/>
  <c r="F47" i="59997" s="1"/>
  <c r="G47" i="59997" s="1"/>
  <c r="D47" i="59997"/>
  <c r="E26" i="59997"/>
  <c r="D26" i="59997"/>
  <c r="E53" i="59997"/>
  <c r="F53" i="59997" s="1"/>
  <c r="D53" i="59997"/>
  <c r="E95" i="59997"/>
  <c r="D95" i="59997"/>
  <c r="E86" i="59997"/>
  <c r="F86" i="59997" s="1"/>
  <c r="G86" i="59997" s="1"/>
  <c r="D86" i="59997"/>
  <c r="D109" i="59997"/>
  <c r="E109" i="59997"/>
  <c r="F109" i="59997" s="1"/>
  <c r="G109" i="59997" s="1"/>
  <c r="E116" i="59997"/>
  <c r="F116" i="59997" s="1"/>
  <c r="D116" i="59997"/>
  <c r="D183" i="59997"/>
  <c r="E183" i="59997"/>
  <c r="F183" i="59997" s="1"/>
  <c r="E142" i="59997"/>
  <c r="F142" i="59997" s="1"/>
  <c r="D142" i="59997"/>
  <c r="D162" i="59997"/>
  <c r="E162" i="59997"/>
  <c r="D193" i="59997"/>
  <c r="E193" i="59997"/>
  <c r="F193" i="59997" s="1"/>
  <c r="G193" i="59997" s="1"/>
  <c r="E179" i="59997"/>
  <c r="D179" i="59997"/>
  <c r="E24" i="59997"/>
  <c r="D24" i="59997"/>
  <c r="D20" i="59997"/>
  <c r="E20" i="59997"/>
  <c r="E36" i="59997"/>
  <c r="F36" i="59997" s="1"/>
  <c r="D36" i="59997"/>
  <c r="E17" i="59997"/>
  <c r="F17" i="59997" s="1"/>
  <c r="G17" i="59997" s="1"/>
  <c r="D17" i="59997"/>
  <c r="D8" i="59997"/>
  <c r="E8" i="59997"/>
  <c r="D122" i="59997"/>
  <c r="E122" i="59997"/>
  <c r="F122" i="59997" s="1"/>
  <c r="G122" i="59997" s="1"/>
  <c r="E83" i="59997"/>
  <c r="F83" i="59997" s="1"/>
  <c r="G83" i="59997" s="1"/>
  <c r="D83" i="59997"/>
  <c r="E40" i="59997"/>
  <c r="F40" i="59997" s="1"/>
  <c r="D40" i="59997"/>
  <c r="D97" i="59997"/>
  <c r="E97" i="59997"/>
  <c r="E181" i="59997"/>
  <c r="F181" i="59997" s="1"/>
  <c r="G181" i="59997" s="1"/>
  <c r="D181" i="59997"/>
  <c r="D117" i="59997"/>
  <c r="E117" i="59997"/>
  <c r="E124" i="59997"/>
  <c r="F124" i="59997" s="1"/>
  <c r="D124" i="59997"/>
  <c r="D191" i="59997"/>
  <c r="E191" i="59997"/>
  <c r="F191" i="59997" s="1"/>
  <c r="G191" i="59997" s="1"/>
  <c r="E150" i="59997"/>
  <c r="F150" i="59997" s="1"/>
  <c r="D150" i="59997"/>
  <c r="D170" i="59997"/>
  <c r="E170" i="59997"/>
  <c r="D201" i="59997"/>
  <c r="E201" i="59997"/>
  <c r="F201" i="59997" s="1"/>
  <c r="E120" i="59997"/>
  <c r="F120" i="59997" s="1"/>
  <c r="D120" i="59997"/>
  <c r="E112" i="59997"/>
  <c r="F112" i="59997" s="1"/>
  <c r="G112" i="59997" s="1"/>
  <c r="D112" i="59997"/>
  <c r="D229" i="59997"/>
  <c r="E229" i="59997"/>
  <c r="D30" i="59997"/>
  <c r="E30" i="59997"/>
  <c r="E144" i="59997"/>
  <c r="F144" i="59997" s="1"/>
  <c r="D144" i="59997"/>
  <c r="D46" i="59997"/>
  <c r="E46" i="59997"/>
  <c r="F46" i="59997" s="1"/>
  <c r="G46" i="59997" s="1"/>
  <c r="D5" i="59997"/>
  <c r="E5" i="59997"/>
  <c r="D69" i="59997"/>
  <c r="E69" i="59997"/>
  <c r="F69" i="59997" s="1"/>
  <c r="G69" i="59997" s="1"/>
  <c r="D130" i="59997"/>
  <c r="E130" i="59997"/>
  <c r="E195" i="59997"/>
  <c r="D195" i="59997"/>
  <c r="E91" i="59997"/>
  <c r="F91" i="59997" s="1"/>
  <c r="G91" i="59997" s="1"/>
  <c r="D91" i="59997"/>
  <c r="E48" i="59997"/>
  <c r="D48" i="59997"/>
  <c r="E111" i="59997"/>
  <c r="F111" i="59997" s="1"/>
  <c r="D111" i="59997"/>
  <c r="D105" i="59997"/>
  <c r="E105" i="59997"/>
  <c r="F105" i="59997" s="1"/>
  <c r="G105" i="59997" s="1"/>
  <c r="E180" i="59997"/>
  <c r="F180" i="59997" s="1"/>
  <c r="D180" i="59997"/>
  <c r="E102" i="59997"/>
  <c r="D102" i="59997"/>
  <c r="E213" i="59997"/>
  <c r="F213" i="59997" s="1"/>
  <c r="D213" i="59997"/>
  <c r="D125" i="59997"/>
  <c r="E125" i="59997"/>
  <c r="F125" i="59997" s="1"/>
  <c r="G125" i="59997" s="1"/>
  <c r="E235" i="59997"/>
  <c r="F235" i="59997" s="1"/>
  <c r="D235" i="59997"/>
  <c r="E132" i="59997"/>
  <c r="F132" i="59997" s="1"/>
  <c r="D132" i="59997"/>
  <c r="D135" i="59997"/>
  <c r="E135" i="59997"/>
  <c r="D199" i="59997"/>
  <c r="E199" i="59997"/>
  <c r="F199" i="59997" s="1"/>
  <c r="G199" i="59997" s="1"/>
  <c r="D158" i="59997"/>
  <c r="E158" i="59997"/>
  <c r="E222" i="59997"/>
  <c r="F222" i="59997" s="1"/>
  <c r="G222" i="59997" s="1"/>
  <c r="D222" i="59997"/>
  <c r="E178" i="59997"/>
  <c r="F178" i="59997" s="1"/>
  <c r="G178" i="59997" s="1"/>
  <c r="D178" i="59997"/>
  <c r="E242" i="59997"/>
  <c r="D242" i="59997"/>
  <c r="D209" i="59997"/>
  <c r="E209" i="59997"/>
  <c r="F209" i="59997" s="1"/>
  <c r="E200" i="59997"/>
  <c r="D200" i="59997"/>
  <c r="E88" i="59997"/>
  <c r="F88" i="59997" s="1"/>
  <c r="D88" i="59997"/>
  <c r="G35" i="59997"/>
  <c r="D41" i="59997"/>
  <c r="E41" i="59997"/>
  <c r="F41" i="59997" s="1"/>
  <c r="G41" i="59997" s="1"/>
  <c r="D114" i="59997"/>
  <c r="E114" i="59997"/>
  <c r="F114" i="59997" s="1"/>
  <c r="E32" i="59997"/>
  <c r="F32" i="59997" s="1"/>
  <c r="G32" i="59997" s="1"/>
  <c r="D32" i="59997"/>
  <c r="E140" i="59997"/>
  <c r="F140" i="59997" s="1"/>
  <c r="D140" i="59997"/>
  <c r="E203" i="59997"/>
  <c r="F203" i="59997" s="1"/>
  <c r="D203" i="59997"/>
  <c r="E189" i="59997"/>
  <c r="D189" i="59997"/>
  <c r="D206" i="59997"/>
  <c r="E206" i="59997"/>
  <c r="F206" i="59997" s="1"/>
  <c r="G206" i="59997" s="1"/>
  <c r="E226" i="59997"/>
  <c r="F226" i="59997" s="1"/>
  <c r="G226" i="59997" s="1"/>
  <c r="D226" i="59997"/>
  <c r="E184" i="59997"/>
  <c r="D184" i="59997"/>
  <c r="E59" i="59997"/>
  <c r="F59" i="59997" s="1"/>
  <c r="G59" i="59997" s="1"/>
  <c r="D59" i="59997"/>
  <c r="E243" i="59997"/>
  <c r="D243" i="59997"/>
  <c r="D54" i="59997"/>
  <c r="E54" i="59997"/>
  <c r="F54" i="59997" s="1"/>
  <c r="E61" i="59997"/>
  <c r="D61" i="59997"/>
  <c r="E148" i="59997"/>
  <c r="F148" i="59997" s="1"/>
  <c r="G148" i="59997" s="1"/>
  <c r="D148" i="59997"/>
  <c r="E103" i="59997"/>
  <c r="F103" i="59997" s="1"/>
  <c r="D103" i="59997"/>
  <c r="E173" i="59997"/>
  <c r="D173" i="59997"/>
  <c r="E94" i="59997"/>
  <c r="D94" i="59997"/>
  <c r="E228" i="59997"/>
  <c r="D228" i="59997"/>
  <c r="D221" i="59997"/>
  <c r="E221" i="59997"/>
  <c r="F221" i="59997" s="1"/>
  <c r="G221" i="59997" s="1"/>
  <c r="E214" i="59997"/>
  <c r="F214" i="59997" s="1"/>
  <c r="D214" i="59997"/>
  <c r="E234" i="59997"/>
  <c r="D234" i="59997"/>
  <c r="E192" i="59997"/>
  <c r="F192" i="59997" s="1"/>
  <c r="D192" i="59997"/>
  <c r="E51" i="59997"/>
  <c r="F51" i="59997" s="1"/>
  <c r="D51" i="59997"/>
  <c r="E19" i="59997"/>
  <c r="F19" i="59997" s="1"/>
  <c r="G19" i="59997" s="1"/>
  <c r="D19" i="59997"/>
  <c r="E15" i="59997"/>
  <c r="D15" i="59997"/>
  <c r="D62" i="59997"/>
  <c r="E62" i="59997"/>
  <c r="E220" i="59997"/>
  <c r="F220" i="59997" s="1"/>
  <c r="G220" i="59997" s="1"/>
  <c r="D220" i="59997"/>
  <c r="E25" i="59997"/>
  <c r="F25" i="59997" s="1"/>
  <c r="D25" i="59997"/>
  <c r="E68" i="59997"/>
  <c r="F68" i="59997" s="1"/>
  <c r="G68" i="59997" s="1"/>
  <c r="D68" i="59997"/>
  <c r="E34" i="59997"/>
  <c r="F34" i="59997" s="1"/>
  <c r="G34" i="59997" s="1"/>
  <c r="D34" i="59997"/>
  <c r="D13" i="59997"/>
  <c r="E13" i="59997"/>
  <c r="F13" i="59997" s="1"/>
  <c r="G13" i="59997" s="1"/>
  <c r="D74" i="59997"/>
  <c r="E74" i="59997"/>
  <c r="F74" i="59997" s="1"/>
  <c r="E134" i="59997"/>
  <c r="D134" i="59997"/>
  <c r="E204" i="59997"/>
  <c r="D204" i="59997"/>
  <c r="E99" i="59997"/>
  <c r="D99" i="59997"/>
  <c r="E56" i="59997"/>
  <c r="D56" i="59997"/>
  <c r="E119" i="59997"/>
  <c r="D119" i="59997"/>
  <c r="D113" i="59997"/>
  <c r="E113" i="59997"/>
  <c r="E187" i="59997"/>
  <c r="F187" i="59997" s="1"/>
  <c r="D187" i="59997"/>
  <c r="E110" i="59997"/>
  <c r="F110" i="59997" s="1"/>
  <c r="G110" i="59997" s="1"/>
  <c r="D110" i="59997"/>
  <c r="E245" i="59997"/>
  <c r="D245" i="59997"/>
  <c r="E145" i="59997"/>
  <c r="F145" i="59997" s="1"/>
  <c r="G145" i="59997" s="1"/>
  <c r="D145" i="59997"/>
  <c r="E76" i="59997"/>
  <c r="F76" i="59997" s="1"/>
  <c r="G76" i="59997" s="1"/>
  <c r="D76" i="59997"/>
  <c r="D136" i="59997"/>
  <c r="E136" i="59997"/>
  <c r="D143" i="59997"/>
  <c r="E143" i="59997"/>
  <c r="F143" i="59997" s="1"/>
  <c r="D207" i="59997"/>
  <c r="E207" i="59997"/>
  <c r="F207" i="59997" s="1"/>
  <c r="D166" i="59997"/>
  <c r="E166" i="59997"/>
  <c r="F166" i="59997" s="1"/>
  <c r="G166" i="59997" s="1"/>
  <c r="E230" i="59997"/>
  <c r="D230" i="59997"/>
  <c r="E186" i="59997"/>
  <c r="D186" i="59997"/>
  <c r="E153" i="59997"/>
  <c r="F153" i="59997" s="1"/>
  <c r="D153" i="59997"/>
  <c r="D217" i="59997"/>
  <c r="E217" i="59997"/>
  <c r="E208" i="59997"/>
  <c r="F208" i="59997" s="1"/>
  <c r="D208" i="59997"/>
  <c r="E27" i="59997"/>
  <c r="D27" i="59997"/>
  <c r="E236" i="59997"/>
  <c r="D236" i="59997"/>
  <c r="E66" i="59997"/>
  <c r="D66" i="59997"/>
  <c r="E205" i="59997"/>
  <c r="D205" i="59997"/>
  <c r="E60" i="59997"/>
  <c r="F60" i="59997" s="1"/>
  <c r="D60" i="59997"/>
  <c r="D82" i="59997"/>
  <c r="E82" i="59997"/>
  <c r="F82" i="59997" s="1"/>
  <c r="E127" i="59997"/>
  <c r="F127" i="59997" s="1"/>
  <c r="D127" i="59997"/>
  <c r="E118" i="59997"/>
  <c r="F118" i="59997" s="1"/>
  <c r="G118" i="59997" s="1"/>
  <c r="D118" i="59997"/>
  <c r="E84" i="59997"/>
  <c r="F84" i="59997" s="1"/>
  <c r="G84" i="59997" s="1"/>
  <c r="D84" i="59997"/>
  <c r="D215" i="59997"/>
  <c r="E215" i="59997"/>
  <c r="F215" i="59997" s="1"/>
  <c r="D225" i="59997"/>
  <c r="E225" i="59997"/>
  <c r="F225" i="59997" s="1"/>
  <c r="E96" i="59997"/>
  <c r="D96" i="59997"/>
  <c r="E31" i="59997"/>
  <c r="D31" i="59997"/>
  <c r="E52" i="59997"/>
  <c r="D52" i="59997"/>
  <c r="D29" i="59997"/>
  <c r="E29" i="59997"/>
  <c r="E42" i="59997"/>
  <c r="F42" i="59997" s="1"/>
  <c r="D42" i="59997"/>
  <c r="D57" i="59997"/>
  <c r="E57" i="59997"/>
  <c r="E115" i="59997"/>
  <c r="F115" i="59997" s="1"/>
  <c r="G115" i="59997" s="1"/>
  <c r="D115" i="59997"/>
  <c r="D71" i="59997"/>
  <c r="E71" i="59997"/>
  <c r="F71" i="59997" s="1"/>
  <c r="E171" i="59997"/>
  <c r="F171" i="59997" s="1"/>
  <c r="G171" i="59997" s="1"/>
  <c r="D171" i="59997"/>
  <c r="D129" i="59997"/>
  <c r="E129" i="59997"/>
  <c r="F129" i="59997" s="1"/>
  <c r="G129" i="59997" s="1"/>
  <c r="E219" i="59997"/>
  <c r="F219" i="59997" s="1"/>
  <c r="D219" i="59997"/>
  <c r="E126" i="59997"/>
  <c r="D126" i="59997"/>
  <c r="D85" i="59997"/>
  <c r="E85" i="59997"/>
  <c r="E164" i="59997"/>
  <c r="D164" i="59997"/>
  <c r="E92" i="59997"/>
  <c r="D92" i="59997"/>
  <c r="E152" i="59997"/>
  <c r="D152" i="59997"/>
  <c r="D159" i="59997"/>
  <c r="E159" i="59997"/>
  <c r="D223" i="59997"/>
  <c r="E223" i="59997"/>
  <c r="E182" i="59997"/>
  <c r="F182" i="59997" s="1"/>
  <c r="D182" i="59997"/>
  <c r="D138" i="59997"/>
  <c r="E138" i="59997"/>
  <c r="F138" i="59997" s="1"/>
  <c r="G138" i="59997" s="1"/>
  <c r="E202" i="59997"/>
  <c r="D202" i="59997"/>
  <c r="E169" i="59997"/>
  <c r="D169" i="59997"/>
  <c r="D233" i="59997"/>
  <c r="E233" i="59997"/>
  <c r="F233" i="59997" s="1"/>
  <c r="E224" i="59997"/>
  <c r="D224" i="59997"/>
  <c r="D14" i="59997"/>
  <c r="E14" i="59997"/>
  <c r="F14" i="59997" s="1"/>
  <c r="D197" i="59997"/>
  <c r="E197" i="59997"/>
  <c r="F197" i="59997" s="1"/>
  <c r="G197" i="59997" s="1"/>
  <c r="D89" i="59997"/>
  <c r="E89" i="59997"/>
  <c r="E188" i="59997"/>
  <c r="F188" i="59997" s="1"/>
  <c r="G188" i="59997" s="1"/>
  <c r="D188" i="59997"/>
  <c r="E21" i="59997"/>
  <c r="F21" i="59997" s="1"/>
  <c r="G21" i="59997" s="1"/>
  <c r="D21" i="59997"/>
  <c r="E107" i="59997"/>
  <c r="D107" i="59997"/>
  <c r="D121" i="59997"/>
  <c r="E121" i="59997"/>
  <c r="E156" i="59997"/>
  <c r="D156" i="59997"/>
  <c r="D238" i="59997"/>
  <c r="E238" i="59997"/>
  <c r="F238" i="59997" s="1"/>
  <c r="E216" i="59997"/>
  <c r="D216" i="59997"/>
  <c r="E149" i="59997"/>
  <c r="F149" i="59997" s="1"/>
  <c r="D149" i="59997"/>
  <c r="E11" i="59997"/>
  <c r="D11" i="59997"/>
  <c r="D90" i="59997"/>
  <c r="E90" i="59997"/>
  <c r="E155" i="59997"/>
  <c r="D155" i="59997"/>
  <c r="E12" i="59997"/>
  <c r="F12" i="59997" s="1"/>
  <c r="D12" i="59997"/>
  <c r="E37" i="59997"/>
  <c r="F37" i="59997" s="1"/>
  <c r="G37" i="59997" s="1"/>
  <c r="D37" i="59997"/>
  <c r="D65" i="59997"/>
  <c r="E65" i="59997"/>
  <c r="F65" i="59997" s="1"/>
  <c r="E79" i="59997"/>
  <c r="F79" i="59997" s="1"/>
  <c r="D79" i="59997"/>
  <c r="E141" i="59997"/>
  <c r="D141" i="59997"/>
  <c r="E244" i="59997"/>
  <c r="F244" i="59997" s="1"/>
  <c r="G244" i="59997" s="1"/>
  <c r="D244" i="59997"/>
  <c r="E133" i="59997"/>
  <c r="F133" i="59997" s="1"/>
  <c r="D133" i="59997"/>
  <c r="D93" i="59997"/>
  <c r="E93" i="59997"/>
  <c r="F93" i="59997" s="1"/>
  <c r="G93" i="59997" s="1"/>
  <c r="E172" i="59997"/>
  <c r="F172" i="59997" s="1"/>
  <c r="D172" i="59997"/>
  <c r="E100" i="59997"/>
  <c r="F100" i="59997" s="1"/>
  <c r="G100" i="59997" s="1"/>
  <c r="D100" i="59997"/>
  <c r="E160" i="59997"/>
  <c r="D160" i="59997"/>
  <c r="D167" i="59997"/>
  <c r="E167" i="59997"/>
  <c r="F167" i="59997" s="1"/>
  <c r="D231" i="59997"/>
  <c r="E231" i="59997"/>
  <c r="F231" i="59997" s="1"/>
  <c r="E190" i="59997"/>
  <c r="F190" i="59997" s="1"/>
  <c r="G190" i="59997" s="1"/>
  <c r="D190" i="59997"/>
  <c r="D146" i="59997"/>
  <c r="E146" i="59997"/>
  <c r="E210" i="59997"/>
  <c r="D210" i="59997"/>
  <c r="D177" i="59997"/>
  <c r="E177" i="59997"/>
  <c r="F177" i="59997" s="1"/>
  <c r="D241" i="59997"/>
  <c r="E241" i="59997"/>
  <c r="F241" i="59997" s="1"/>
  <c r="E232" i="59997"/>
  <c r="F232" i="59997" s="1"/>
  <c r="G232" i="59997" s="1"/>
  <c r="D232" i="59997"/>
  <c r="E9" i="59997"/>
  <c r="F9" i="59997" s="1"/>
  <c r="D9" i="59997"/>
  <c r="D33" i="59997"/>
  <c r="E33" i="59997"/>
  <c r="F33" i="59997" s="1"/>
  <c r="D70" i="59997"/>
  <c r="E70" i="59997"/>
  <c r="F70" i="59997" s="1"/>
  <c r="G70" i="59997" s="1"/>
  <c r="E75" i="59997"/>
  <c r="F75" i="59997" s="1"/>
  <c r="G75" i="59997" s="1"/>
  <c r="D75" i="59997"/>
  <c r="E165" i="59997"/>
  <c r="D165" i="59997"/>
  <c r="E128" i="59997"/>
  <c r="D128" i="59997"/>
  <c r="E44" i="59997"/>
  <c r="F44" i="59997" s="1"/>
  <c r="D44" i="59997"/>
  <c r="E16" i="59997"/>
  <c r="F16" i="59997" s="1"/>
  <c r="G16" i="59997" s="1"/>
  <c r="D16" i="59997"/>
  <c r="E7" i="59997"/>
  <c r="D7" i="59997"/>
  <c r="D139" i="59997"/>
  <c r="E139" i="59997"/>
  <c r="D49" i="59997"/>
  <c r="E49" i="59997"/>
  <c r="F49" i="59997" s="1"/>
  <c r="G49" i="59997" s="1"/>
  <c r="E64" i="59997"/>
  <c r="D64" i="59997"/>
  <c r="E212" i="59997"/>
  <c r="F212" i="59997" s="1"/>
  <c r="G212" i="59997" s="1"/>
  <c r="D212" i="59997"/>
  <c r="D77" i="59997"/>
  <c r="E77" i="59997"/>
  <c r="F77" i="59997" s="1"/>
  <c r="D147" i="59997"/>
  <c r="E147" i="59997"/>
  <c r="F147" i="59997" s="1"/>
  <c r="G147" i="59997" s="1"/>
  <c r="D151" i="59997"/>
  <c r="E151" i="59997"/>
  <c r="F151" i="59997" s="1"/>
  <c r="D174" i="59997"/>
  <c r="E174" i="59997"/>
  <c r="F174" i="59997" s="1"/>
  <c r="G174" i="59997" s="1"/>
  <c r="E194" i="59997"/>
  <c r="F194" i="59997" s="1"/>
  <c r="G194" i="59997" s="1"/>
  <c r="D194" i="59997"/>
  <c r="E161" i="59997"/>
  <c r="F161" i="59997" s="1"/>
  <c r="D161" i="59997"/>
  <c r="E18" i="59997"/>
  <c r="F18" i="59997" s="1"/>
  <c r="G18" i="59997" s="1"/>
  <c r="D18" i="59997"/>
  <c r="E163" i="59997"/>
  <c r="D163" i="59997"/>
  <c r="E237" i="59997"/>
  <c r="D237" i="59997"/>
  <c r="E63" i="59997"/>
  <c r="D63" i="59997"/>
  <c r="D43" i="59997"/>
  <c r="E43" i="59997"/>
  <c r="F43" i="59997" s="1"/>
  <c r="D22" i="59997"/>
  <c r="E22" i="59997"/>
  <c r="E80" i="59997"/>
  <c r="D80" i="59997"/>
  <c r="E227" i="59997"/>
  <c r="F227" i="59997" s="1"/>
  <c r="D227" i="59997"/>
  <c r="D98" i="59997"/>
  <c r="E98" i="59997"/>
  <c r="F98" i="59997" s="1"/>
  <c r="E50" i="59997"/>
  <c r="D50" i="59997"/>
  <c r="E123" i="59997"/>
  <c r="F123" i="59997" s="1"/>
  <c r="G123" i="59997" s="1"/>
  <c r="D123" i="59997"/>
  <c r="E73" i="59997"/>
  <c r="F73" i="59997" s="1"/>
  <c r="D73" i="59997"/>
  <c r="E55" i="59997"/>
  <c r="F55" i="59997" s="1"/>
  <c r="G55" i="59997" s="1"/>
  <c r="D55" i="59997"/>
  <c r="D38" i="59997"/>
  <c r="E38" i="59997"/>
  <c r="F38" i="59997" s="1"/>
  <c r="G38" i="59997" s="1"/>
  <c r="E23" i="59997"/>
  <c r="F23" i="59997" s="1"/>
  <c r="D23" i="59997"/>
  <c r="E104" i="59997"/>
  <c r="D104" i="59997"/>
  <c r="E39" i="59997"/>
  <c r="F39" i="59997" s="1"/>
  <c r="G39" i="59997" s="1"/>
  <c r="D39" i="59997"/>
  <c r="E6" i="59997"/>
  <c r="F6" i="59997" s="1"/>
  <c r="D6" i="59997"/>
  <c r="E211" i="59997"/>
  <c r="F211" i="59997" s="1"/>
  <c r="D211" i="59997"/>
  <c r="E45" i="59997"/>
  <c r="F45" i="59997" s="1"/>
  <c r="G45" i="59997" s="1"/>
  <c r="D45" i="59997"/>
  <c r="D106" i="59997"/>
  <c r="E106" i="59997"/>
  <c r="F106" i="59997" s="1"/>
  <c r="E58" i="59997"/>
  <c r="D58" i="59997"/>
  <c r="D72" i="59997"/>
  <c r="E72" i="59997"/>
  <c r="F72" i="59997" s="1"/>
  <c r="E131" i="59997"/>
  <c r="D131" i="59997"/>
  <c r="E87" i="59997"/>
  <c r="F87" i="59997" s="1"/>
  <c r="D87" i="59997"/>
  <c r="D81" i="59997"/>
  <c r="E81" i="59997"/>
  <c r="F81" i="59997" s="1"/>
  <c r="G81" i="59997" s="1"/>
  <c r="E157" i="59997"/>
  <c r="F157" i="59997" s="1"/>
  <c r="D157" i="59997"/>
  <c r="E78" i="59997"/>
  <c r="D78" i="59997"/>
  <c r="E137" i="59997"/>
  <c r="F137" i="59997" s="1"/>
  <c r="D137" i="59997"/>
  <c r="D101" i="59997"/>
  <c r="E101" i="59997"/>
  <c r="F101" i="59997" s="1"/>
  <c r="G101" i="59997" s="1"/>
  <c r="E196" i="59997"/>
  <c r="F196" i="59997" s="1"/>
  <c r="D196" i="59997"/>
  <c r="E108" i="59997"/>
  <c r="F108" i="59997" s="1"/>
  <c r="G108" i="59997" s="1"/>
  <c r="D108" i="59997"/>
  <c r="E168" i="59997"/>
  <c r="F168" i="59997" s="1"/>
  <c r="G168" i="59997" s="1"/>
  <c r="D168" i="59997"/>
  <c r="D175" i="59997"/>
  <c r="E175" i="59997"/>
  <c r="F175" i="59997" s="1"/>
  <c r="G175" i="59997" s="1"/>
  <c r="D239" i="59997"/>
  <c r="E239" i="59997"/>
  <c r="F239" i="59997" s="1"/>
  <c r="E198" i="59997"/>
  <c r="F198" i="59997" s="1"/>
  <c r="G198" i="59997" s="1"/>
  <c r="D198" i="59997"/>
  <c r="D154" i="59997"/>
  <c r="E154" i="59997"/>
  <c r="F154" i="59997" s="1"/>
  <c r="G154" i="59997" s="1"/>
  <c r="E218" i="59997"/>
  <c r="D218" i="59997"/>
  <c r="D185" i="59997"/>
  <c r="E185" i="59997"/>
  <c r="F185" i="59997" s="1"/>
  <c r="G185" i="59997" s="1"/>
  <c r="E176" i="59997"/>
  <c r="D176" i="59997"/>
  <c r="E240" i="59997"/>
  <c r="F240" i="59997" s="1"/>
  <c r="G240" i="59997" s="1"/>
  <c r="D240" i="59997"/>
  <c r="E67" i="59997"/>
  <c r="D67" i="59997"/>
  <c r="D10" i="59997"/>
  <c r="G43" i="59997" l="1"/>
  <c r="G133" i="59997"/>
  <c r="G149" i="59997"/>
  <c r="H149" i="59997" s="1"/>
  <c r="G235" i="59997"/>
  <c r="G87" i="59997"/>
  <c r="H87" i="59997" s="1"/>
  <c r="G124" i="59997"/>
  <c r="H124" i="59997" s="1"/>
  <c r="G177" i="59997"/>
  <c r="H178" i="59997" s="1"/>
  <c r="G233" i="59997"/>
  <c r="H233" i="59997" s="1"/>
  <c r="G208" i="59997"/>
  <c r="G42" i="59997"/>
  <c r="F48" i="59997"/>
  <c r="G48" i="59997" s="1"/>
  <c r="H17" i="59997"/>
  <c r="H198" i="59997"/>
  <c r="G137" i="59997"/>
  <c r="H138" i="59997" s="1"/>
  <c r="H84" i="59997"/>
  <c r="H222" i="59997"/>
  <c r="H69" i="59997"/>
  <c r="H110" i="59997"/>
  <c r="G44" i="59997"/>
  <c r="H45" i="59997" s="1"/>
  <c r="F20" i="59997"/>
  <c r="G20" i="59997" s="1"/>
  <c r="F119" i="59997"/>
  <c r="G119" i="59997" s="1"/>
  <c r="H119" i="59997" s="1"/>
  <c r="G144" i="59997"/>
  <c r="H145" i="59997" s="1"/>
  <c r="G183" i="59997"/>
  <c r="F104" i="59997"/>
  <c r="G104" i="59997" s="1"/>
  <c r="H105" i="59997" s="1"/>
  <c r="F7" i="59997"/>
  <c r="G7" i="59997" s="1"/>
  <c r="G167" i="59997"/>
  <c r="H167" i="59997" s="1"/>
  <c r="F202" i="59997"/>
  <c r="G202" i="59997" s="1"/>
  <c r="G60" i="59997"/>
  <c r="H60" i="59997" s="1"/>
  <c r="G143" i="59997"/>
  <c r="F134" i="59997"/>
  <c r="G134" i="59997" s="1"/>
  <c r="G192" i="59997"/>
  <c r="H192" i="59997" s="1"/>
  <c r="G214" i="59997"/>
  <c r="G132" i="59997"/>
  <c r="G111" i="59997"/>
  <c r="H112" i="59997" s="1"/>
  <c r="F162" i="59997"/>
  <c r="G162" i="59997" s="1"/>
  <c r="F26" i="59997"/>
  <c r="G26" i="59997" s="1"/>
  <c r="H123" i="59997"/>
  <c r="F217" i="59997"/>
  <c r="G217" i="59997" s="1"/>
  <c r="F169" i="59997"/>
  <c r="G169" i="59997" s="1"/>
  <c r="H169" i="59997" s="1"/>
  <c r="G6" i="59997"/>
  <c r="G9" i="59997"/>
  <c r="H10" i="59997" s="1"/>
  <c r="G172" i="59997"/>
  <c r="H172" i="59997" s="1"/>
  <c r="G79" i="59997"/>
  <c r="G12" i="59997"/>
  <c r="H13" i="59997" s="1"/>
  <c r="G182" i="59997"/>
  <c r="H182" i="59997" s="1"/>
  <c r="G219" i="59997"/>
  <c r="H220" i="59997" s="1"/>
  <c r="G153" i="59997"/>
  <c r="H154" i="59997" s="1"/>
  <c r="G25" i="59997"/>
  <c r="F243" i="59997"/>
  <c r="G243" i="59997" s="1"/>
  <c r="G227" i="59997"/>
  <c r="H227" i="59997" s="1"/>
  <c r="F160" i="59997"/>
  <c r="G160" i="59997" s="1"/>
  <c r="G140" i="59997"/>
  <c r="G23" i="59997"/>
  <c r="F22" i="59997"/>
  <c r="G22" i="59997" s="1"/>
  <c r="H22" i="59997" s="1"/>
  <c r="F165" i="59997"/>
  <c r="G165" i="59997" s="1"/>
  <c r="G71" i="59997"/>
  <c r="H71" i="59997" s="1"/>
  <c r="F57" i="59997"/>
  <c r="G57" i="59997" s="1"/>
  <c r="F29" i="59997"/>
  <c r="G29" i="59997" s="1"/>
  <c r="H29" i="59997" s="1"/>
  <c r="F245" i="59997"/>
  <c r="G245" i="59997" s="1"/>
  <c r="H245" i="59997" s="1"/>
  <c r="F61" i="59997"/>
  <c r="G61" i="59997" s="1"/>
  <c r="G241" i="59997"/>
  <c r="H241" i="59997" s="1"/>
  <c r="H38" i="59997"/>
  <c r="G14" i="59997"/>
  <c r="H14" i="59997" s="1"/>
  <c r="G72" i="59997"/>
  <c r="F67" i="59997"/>
  <c r="G67" i="59997" s="1"/>
  <c r="G73" i="59997"/>
  <c r="G231" i="59997"/>
  <c r="H232" i="59997" s="1"/>
  <c r="F156" i="59997"/>
  <c r="G156" i="59997" s="1"/>
  <c r="F164" i="59997"/>
  <c r="G164" i="59997" s="1"/>
  <c r="G225" i="59997"/>
  <c r="H226" i="59997" s="1"/>
  <c r="G103" i="59997"/>
  <c r="G209" i="59997"/>
  <c r="F30" i="59997"/>
  <c r="G30" i="59997" s="1"/>
  <c r="G36" i="59997"/>
  <c r="H36" i="59997" s="1"/>
  <c r="H39" i="59997"/>
  <c r="H221" i="59997"/>
  <c r="F242" i="59997"/>
  <c r="G242" i="59997" s="1"/>
  <c r="G239" i="59997"/>
  <c r="H240" i="59997" s="1"/>
  <c r="F107" i="59997"/>
  <c r="G107" i="59997" s="1"/>
  <c r="H108" i="59997" s="1"/>
  <c r="F205" i="59997"/>
  <c r="G205" i="59997" s="1"/>
  <c r="H206" i="59997" s="1"/>
  <c r="G157" i="59997"/>
  <c r="F58" i="59997"/>
  <c r="G58" i="59997" s="1"/>
  <c r="G211" i="59997"/>
  <c r="H212" i="59997" s="1"/>
  <c r="H18" i="59997"/>
  <c r="H70" i="59997"/>
  <c r="F11" i="59997"/>
  <c r="G11" i="59997" s="1"/>
  <c r="F152" i="59997"/>
  <c r="G152" i="59997" s="1"/>
  <c r="G207" i="59997"/>
  <c r="H207" i="59997" s="1"/>
  <c r="F136" i="59997"/>
  <c r="G136" i="59997" s="1"/>
  <c r="F62" i="59997"/>
  <c r="G62" i="59997" s="1"/>
  <c r="G51" i="59997"/>
  <c r="F228" i="59997"/>
  <c r="G228" i="59997" s="1"/>
  <c r="G150" i="59997"/>
  <c r="F117" i="59997"/>
  <c r="G117" i="59997" s="1"/>
  <c r="F96" i="59997"/>
  <c r="G96" i="59997" s="1"/>
  <c r="F158" i="59997"/>
  <c r="G158" i="59997" s="1"/>
  <c r="F139" i="59997"/>
  <c r="G139" i="59997" s="1"/>
  <c r="H139" i="59997" s="1"/>
  <c r="G238" i="59997"/>
  <c r="F89" i="59997"/>
  <c r="G89" i="59997" s="1"/>
  <c r="F85" i="59997"/>
  <c r="G85" i="59997" s="1"/>
  <c r="G82" i="59997"/>
  <c r="H82" i="59997" s="1"/>
  <c r="F234" i="59997"/>
  <c r="G234" i="59997" s="1"/>
  <c r="G54" i="59997"/>
  <c r="H55" i="59997" s="1"/>
  <c r="H175" i="59997"/>
  <c r="G106" i="59997"/>
  <c r="H106" i="59997" s="1"/>
  <c r="F50" i="59997"/>
  <c r="G50" i="59997" s="1"/>
  <c r="H50" i="59997" s="1"/>
  <c r="F80" i="59997"/>
  <c r="G80" i="59997" s="1"/>
  <c r="F64" i="59997"/>
  <c r="G64" i="59997" s="1"/>
  <c r="G65" i="59997"/>
  <c r="F224" i="59997"/>
  <c r="G224" i="59997" s="1"/>
  <c r="F66" i="59997"/>
  <c r="G66" i="59997" s="1"/>
  <c r="F186" i="59997"/>
  <c r="G186" i="59997" s="1"/>
  <c r="H186" i="59997" s="1"/>
  <c r="G187" i="59997"/>
  <c r="H188" i="59997" s="1"/>
  <c r="F56" i="59997"/>
  <c r="G56" i="59997" s="1"/>
  <c r="H56" i="59997" s="1"/>
  <c r="H148" i="59997"/>
  <c r="F184" i="59997"/>
  <c r="G184" i="59997" s="1"/>
  <c r="F200" i="59997"/>
  <c r="G200" i="59997" s="1"/>
  <c r="H200" i="59997" s="1"/>
  <c r="H199" i="59997"/>
  <c r="H46" i="59997"/>
  <c r="F229" i="59997"/>
  <c r="G229" i="59997" s="1"/>
  <c r="G201" i="59997"/>
  <c r="H191" i="59997"/>
  <c r="G40" i="59997"/>
  <c r="H40" i="59997" s="1"/>
  <c r="F130" i="59997"/>
  <c r="G130" i="59997" s="1"/>
  <c r="H130" i="59997" s="1"/>
  <c r="F131" i="59997"/>
  <c r="G131" i="59997" s="1"/>
  <c r="F63" i="59997"/>
  <c r="G63" i="59997" s="1"/>
  <c r="F210" i="59997"/>
  <c r="G210" i="59997" s="1"/>
  <c r="F126" i="59997"/>
  <c r="G126" i="59997" s="1"/>
  <c r="H126" i="59997" s="1"/>
  <c r="F94" i="59997"/>
  <c r="G94" i="59997" s="1"/>
  <c r="H94" i="59997" s="1"/>
  <c r="G196" i="59997"/>
  <c r="H197" i="59997" s="1"/>
  <c r="G161" i="59997"/>
  <c r="F146" i="59997"/>
  <c r="G146" i="59997" s="1"/>
  <c r="F155" i="59997"/>
  <c r="G155" i="59997" s="1"/>
  <c r="F236" i="59997"/>
  <c r="G236" i="59997" s="1"/>
  <c r="F230" i="59997"/>
  <c r="G230" i="59997" s="1"/>
  <c r="F113" i="59997"/>
  <c r="G113" i="59997" s="1"/>
  <c r="H113" i="59997" s="1"/>
  <c r="F99" i="59997"/>
  <c r="G99" i="59997" s="1"/>
  <c r="H100" i="59997" s="1"/>
  <c r="F15" i="59997"/>
  <c r="G15" i="59997" s="1"/>
  <c r="F189" i="59997"/>
  <c r="G189" i="59997" s="1"/>
  <c r="F135" i="59997"/>
  <c r="G135" i="59997" s="1"/>
  <c r="F179" i="59997"/>
  <c r="G179" i="59997" s="1"/>
  <c r="H179" i="59997" s="1"/>
  <c r="H47" i="59997"/>
  <c r="F78" i="59997"/>
  <c r="G78" i="59997" s="1"/>
  <c r="F163" i="59997"/>
  <c r="G163" i="59997" s="1"/>
  <c r="G114" i="59997"/>
  <c r="H115" i="59997" s="1"/>
  <c r="G98" i="59997"/>
  <c r="F52" i="59997"/>
  <c r="G52" i="59997" s="1"/>
  <c r="F102" i="59997"/>
  <c r="G102" i="59997" s="1"/>
  <c r="F8" i="59997"/>
  <c r="G8" i="59997" s="1"/>
  <c r="F218" i="59997"/>
  <c r="G218" i="59997" s="1"/>
  <c r="F237" i="59997"/>
  <c r="G237" i="59997" s="1"/>
  <c r="F128" i="59997"/>
  <c r="G128" i="59997" s="1"/>
  <c r="H129" i="59997" s="1"/>
  <c r="F121" i="59997"/>
  <c r="G121" i="59997" s="1"/>
  <c r="F31" i="59997"/>
  <c r="G31" i="59997" s="1"/>
  <c r="H76" i="59997"/>
  <c r="F173" i="59997"/>
  <c r="G173" i="59997" s="1"/>
  <c r="F5" i="59997"/>
  <c r="G5" i="59997" s="1"/>
  <c r="F170" i="59997"/>
  <c r="G170" i="59997" s="1"/>
  <c r="F95" i="59997"/>
  <c r="G95" i="59997" s="1"/>
  <c r="F176" i="59997"/>
  <c r="G176" i="59997" s="1"/>
  <c r="H176" i="59997" s="1"/>
  <c r="H194" i="59997"/>
  <c r="F97" i="59997"/>
  <c r="G97" i="59997" s="1"/>
  <c r="G77" i="59997"/>
  <c r="H77" i="59997" s="1"/>
  <c r="G33" i="59997"/>
  <c r="H33" i="59997" s="1"/>
  <c r="F92" i="59997"/>
  <c r="G92" i="59997" s="1"/>
  <c r="G215" i="59997"/>
  <c r="G74" i="59997"/>
  <c r="G151" i="59997"/>
  <c r="F141" i="59997"/>
  <c r="G141" i="59997" s="1"/>
  <c r="F90" i="59997"/>
  <c r="G90" i="59997" s="1"/>
  <c r="H91" i="59997" s="1"/>
  <c r="F216" i="59997"/>
  <c r="G216" i="59997" s="1"/>
  <c r="F159" i="59997"/>
  <c r="G159" i="59997" s="1"/>
  <c r="G127" i="59997"/>
  <c r="F27" i="59997"/>
  <c r="G27" i="59997" s="1"/>
  <c r="F204" i="59997"/>
  <c r="G204" i="59997" s="1"/>
  <c r="H19" i="59997"/>
  <c r="G203" i="59997"/>
  <c r="H35" i="59997"/>
  <c r="F195" i="59997"/>
  <c r="G195" i="59997" s="1"/>
  <c r="H195" i="59997" s="1"/>
  <c r="H109" i="59997"/>
  <c r="G116" i="59997"/>
  <c r="H116" i="59997" s="1"/>
  <c r="F223" i="59997"/>
  <c r="G223" i="59997" s="1"/>
  <c r="H223" i="59997" s="1"/>
  <c r="G88" i="59997"/>
  <c r="G213" i="59997"/>
  <c r="H213" i="59997" s="1"/>
  <c r="G180" i="59997"/>
  <c r="G120" i="59997"/>
  <c r="F24" i="59997"/>
  <c r="G24" i="59997" s="1"/>
  <c r="G142" i="59997"/>
  <c r="G53" i="59997"/>
  <c r="H101" i="59997"/>
  <c r="H43" i="59997" l="1"/>
  <c r="J43" i="59997" s="1"/>
  <c r="H150" i="59997"/>
  <c r="L150" i="59997" s="1"/>
  <c r="H133" i="59997"/>
  <c r="N133" i="59997" s="1"/>
  <c r="H88" i="59997"/>
  <c r="L88" i="59997" s="1"/>
  <c r="H134" i="59997"/>
  <c r="L134" i="59997" s="1"/>
  <c r="H132" i="59997"/>
  <c r="P132" i="59997" s="1"/>
  <c r="H125" i="59997"/>
  <c r="L125" i="59997" s="1"/>
  <c r="H42" i="59997"/>
  <c r="L42" i="59997" s="1"/>
  <c r="H72" i="59997"/>
  <c r="J72" i="59997" s="1"/>
  <c r="H52" i="59997"/>
  <c r="P52" i="59997" s="1"/>
  <c r="N176" i="59997"/>
  <c r="P176" i="59997"/>
  <c r="J176" i="59997"/>
  <c r="P56" i="59997"/>
  <c r="N56" i="59997"/>
  <c r="L56" i="59997"/>
  <c r="J56" i="59997"/>
  <c r="P88" i="59997"/>
  <c r="N88" i="59997"/>
  <c r="J88" i="59997"/>
  <c r="P13" i="59997"/>
  <c r="J13" i="59997"/>
  <c r="L13" i="59997"/>
  <c r="N13" i="59997"/>
  <c r="P223" i="59997"/>
  <c r="J223" i="59997"/>
  <c r="N91" i="59997"/>
  <c r="P91" i="59997"/>
  <c r="L91" i="59997"/>
  <c r="J91" i="59997"/>
  <c r="L113" i="59997"/>
  <c r="P113" i="59997"/>
  <c r="N113" i="59997"/>
  <c r="J113" i="59997"/>
  <c r="L130" i="59997"/>
  <c r="P130" i="59997"/>
  <c r="J130" i="59997"/>
  <c r="N130" i="59997"/>
  <c r="J188" i="59997"/>
  <c r="P188" i="59997"/>
  <c r="P82" i="59997"/>
  <c r="J82" i="59997"/>
  <c r="N82" i="59997"/>
  <c r="L82" i="59997"/>
  <c r="J22" i="59997"/>
  <c r="N22" i="59997"/>
  <c r="P22" i="59997"/>
  <c r="L22" i="59997"/>
  <c r="P192" i="59997"/>
  <c r="J192" i="59997"/>
  <c r="L17" i="59997"/>
  <c r="P17" i="59997"/>
  <c r="N17" i="59997"/>
  <c r="J17" i="59997"/>
  <c r="P186" i="59997"/>
  <c r="J186" i="59997"/>
  <c r="N172" i="59997"/>
  <c r="J172" i="59997"/>
  <c r="P172" i="59997"/>
  <c r="J134" i="59997"/>
  <c r="P138" i="59997"/>
  <c r="J138" i="59997"/>
  <c r="N138" i="59997"/>
  <c r="L138" i="59997"/>
  <c r="P100" i="59997"/>
  <c r="N100" i="59997"/>
  <c r="L100" i="59997"/>
  <c r="J100" i="59997"/>
  <c r="J198" i="59997"/>
  <c r="P198" i="59997"/>
  <c r="J207" i="59997"/>
  <c r="P207" i="59997"/>
  <c r="J191" i="59997"/>
  <c r="P191" i="59997"/>
  <c r="J39" i="59997"/>
  <c r="P39" i="59997"/>
  <c r="N39" i="59997"/>
  <c r="L39" i="59997"/>
  <c r="L14" i="59997"/>
  <c r="N14" i="59997"/>
  <c r="P14" i="59997"/>
  <c r="J14" i="59997"/>
  <c r="J10" i="59997"/>
  <c r="L10" i="59997"/>
  <c r="N10" i="59997"/>
  <c r="P10" i="59997"/>
  <c r="P45" i="59997"/>
  <c r="N45" i="59997"/>
  <c r="J45" i="59997"/>
  <c r="L45" i="59997"/>
  <c r="P43" i="59997"/>
  <c r="N43" i="59997"/>
  <c r="L43" i="59997"/>
  <c r="P116" i="59997"/>
  <c r="N116" i="59997"/>
  <c r="L116" i="59997"/>
  <c r="J116" i="59997"/>
  <c r="H74" i="59997"/>
  <c r="N115" i="59997"/>
  <c r="P115" i="59997"/>
  <c r="L115" i="59997"/>
  <c r="J115" i="59997"/>
  <c r="J36" i="59997"/>
  <c r="L36" i="59997"/>
  <c r="N36" i="59997"/>
  <c r="P36" i="59997"/>
  <c r="J38" i="59997"/>
  <c r="L38" i="59997"/>
  <c r="N38" i="59997"/>
  <c r="P38" i="59997"/>
  <c r="J60" i="59997"/>
  <c r="N60" i="59997"/>
  <c r="P60" i="59997"/>
  <c r="L60" i="59997"/>
  <c r="J110" i="59997"/>
  <c r="L110" i="59997"/>
  <c r="P110" i="59997"/>
  <c r="N110" i="59997"/>
  <c r="P40" i="59997"/>
  <c r="N40" i="59997"/>
  <c r="L40" i="59997"/>
  <c r="J40" i="59997"/>
  <c r="J221" i="59997"/>
  <c r="P221" i="59997"/>
  <c r="J109" i="59997"/>
  <c r="L109" i="59997"/>
  <c r="P109" i="59997"/>
  <c r="N109" i="59997"/>
  <c r="J195" i="59997"/>
  <c r="P195" i="59997"/>
  <c r="L101" i="59997"/>
  <c r="P101" i="59997"/>
  <c r="N101" i="59997"/>
  <c r="J101" i="59997"/>
  <c r="J35" i="59997"/>
  <c r="L35" i="59997"/>
  <c r="N35" i="59997"/>
  <c r="P35" i="59997"/>
  <c r="P76" i="59997"/>
  <c r="N76" i="59997"/>
  <c r="L76" i="59997"/>
  <c r="J76" i="59997"/>
  <c r="N139" i="59997"/>
  <c r="P139" i="59997"/>
  <c r="J139" i="59997"/>
  <c r="L139" i="59997"/>
  <c r="P70" i="59997"/>
  <c r="L70" i="59997"/>
  <c r="J70" i="59997"/>
  <c r="N70" i="59997"/>
  <c r="J241" i="59997"/>
  <c r="P241" i="59997"/>
  <c r="J227" i="59997"/>
  <c r="P227" i="59997"/>
  <c r="P169" i="59997"/>
  <c r="N169" i="59997"/>
  <c r="J169" i="59997"/>
  <c r="P69" i="59997"/>
  <c r="N69" i="59997"/>
  <c r="L69" i="59997"/>
  <c r="J69" i="59997"/>
  <c r="J233" i="59997"/>
  <c r="P233" i="59997"/>
  <c r="P240" i="59997"/>
  <c r="J240" i="59997"/>
  <c r="P46" i="59997"/>
  <c r="J46" i="59997"/>
  <c r="N46" i="59997"/>
  <c r="L46" i="59997"/>
  <c r="L18" i="59997"/>
  <c r="J18" i="59997"/>
  <c r="P18" i="59997"/>
  <c r="N18" i="59997"/>
  <c r="H193" i="59997"/>
  <c r="P167" i="59997"/>
  <c r="J167" i="59997"/>
  <c r="N167" i="59997"/>
  <c r="H37" i="59997"/>
  <c r="P178" i="59997"/>
  <c r="N178" i="59997"/>
  <c r="J178" i="59997"/>
  <c r="P19" i="59997"/>
  <c r="N19" i="59997"/>
  <c r="J19" i="59997"/>
  <c r="L19" i="59997"/>
  <c r="J33" i="59997"/>
  <c r="N33" i="59997"/>
  <c r="P33" i="59997"/>
  <c r="L33" i="59997"/>
  <c r="J47" i="59997"/>
  <c r="N47" i="59997"/>
  <c r="L47" i="59997"/>
  <c r="P47" i="59997"/>
  <c r="J197" i="59997"/>
  <c r="P197" i="59997"/>
  <c r="P199" i="59997"/>
  <c r="J199" i="59997"/>
  <c r="P212" i="59997"/>
  <c r="J212" i="59997"/>
  <c r="J245" i="59997"/>
  <c r="P245" i="59997"/>
  <c r="P123" i="59997"/>
  <c r="N123" i="59997"/>
  <c r="J123" i="59997"/>
  <c r="L123" i="59997"/>
  <c r="J222" i="59997"/>
  <c r="P222" i="59997"/>
  <c r="N124" i="59997"/>
  <c r="P124" i="59997"/>
  <c r="J124" i="59997"/>
  <c r="L124" i="59997"/>
  <c r="L77" i="59997"/>
  <c r="P77" i="59997"/>
  <c r="N77" i="59997"/>
  <c r="J77" i="59997"/>
  <c r="L129" i="59997"/>
  <c r="N129" i="59997"/>
  <c r="P129" i="59997"/>
  <c r="J129" i="59997"/>
  <c r="P179" i="59997"/>
  <c r="N179" i="59997"/>
  <c r="J179" i="59997"/>
  <c r="P94" i="59997"/>
  <c r="L94" i="59997"/>
  <c r="N94" i="59997"/>
  <c r="J94" i="59997"/>
  <c r="P200" i="59997"/>
  <c r="J200" i="59997"/>
  <c r="J50" i="59997"/>
  <c r="L50" i="59997"/>
  <c r="N50" i="59997"/>
  <c r="P50" i="59997"/>
  <c r="P226" i="59997"/>
  <c r="J226" i="59997"/>
  <c r="L29" i="59997"/>
  <c r="P29" i="59997"/>
  <c r="N29" i="59997"/>
  <c r="J29" i="59997"/>
  <c r="N105" i="59997"/>
  <c r="P105" i="59997"/>
  <c r="J105" i="59997"/>
  <c r="L105" i="59997"/>
  <c r="H168" i="59997"/>
  <c r="J87" i="59997"/>
  <c r="N87" i="59997"/>
  <c r="L87" i="59997"/>
  <c r="P87" i="59997"/>
  <c r="L126" i="59997"/>
  <c r="J126" i="59997"/>
  <c r="N126" i="59997"/>
  <c r="P126" i="59997"/>
  <c r="P150" i="59997"/>
  <c r="J150" i="59997"/>
  <c r="J154" i="59997"/>
  <c r="N154" i="59997"/>
  <c r="L154" i="59997"/>
  <c r="P154" i="59997"/>
  <c r="P125" i="59997"/>
  <c r="J125" i="59997"/>
  <c r="P42" i="59997"/>
  <c r="N42" i="59997"/>
  <c r="J42" i="59997"/>
  <c r="P194" i="59997"/>
  <c r="J194" i="59997"/>
  <c r="N148" i="59997"/>
  <c r="L148" i="59997"/>
  <c r="P148" i="59997"/>
  <c r="J148" i="59997"/>
  <c r="P175" i="59997"/>
  <c r="N175" i="59997"/>
  <c r="J175" i="59997"/>
  <c r="J206" i="59997"/>
  <c r="P206" i="59997"/>
  <c r="J71" i="59997"/>
  <c r="L71" i="59997"/>
  <c r="P71" i="59997"/>
  <c r="N71" i="59997"/>
  <c r="J220" i="59997"/>
  <c r="P220" i="59997"/>
  <c r="P112" i="59997"/>
  <c r="N112" i="59997"/>
  <c r="L112" i="59997"/>
  <c r="J112" i="59997"/>
  <c r="L145" i="59997"/>
  <c r="P145" i="59997"/>
  <c r="N145" i="59997"/>
  <c r="J145" i="59997"/>
  <c r="J84" i="59997"/>
  <c r="P84" i="59997"/>
  <c r="N84" i="59997"/>
  <c r="L84" i="59997"/>
  <c r="P106" i="59997"/>
  <c r="N106" i="59997"/>
  <c r="J106" i="59997"/>
  <c r="L106" i="59997"/>
  <c r="P213" i="59997"/>
  <c r="J213" i="59997"/>
  <c r="P55" i="59997"/>
  <c r="N55" i="59997"/>
  <c r="L55" i="59997"/>
  <c r="J55" i="59997"/>
  <c r="J108" i="59997"/>
  <c r="L108" i="59997"/>
  <c r="P108" i="59997"/>
  <c r="N108" i="59997"/>
  <c r="P232" i="59997"/>
  <c r="J232" i="59997"/>
  <c r="N149" i="59997"/>
  <c r="L149" i="59997"/>
  <c r="P149" i="59997"/>
  <c r="J149" i="59997"/>
  <c r="P182" i="59997"/>
  <c r="J182" i="59997"/>
  <c r="P133" i="59997"/>
  <c r="J133" i="59997"/>
  <c r="J119" i="59997"/>
  <c r="P119" i="59997"/>
  <c r="N119" i="59997"/>
  <c r="L119" i="59997"/>
  <c r="H209" i="59997"/>
  <c r="H15" i="59997"/>
  <c r="H228" i="59997"/>
  <c r="H236" i="59997"/>
  <c r="H44" i="59997"/>
  <c r="H83" i="59997"/>
  <c r="H66" i="59997"/>
  <c r="H7" i="59997"/>
  <c r="H215" i="59997"/>
  <c r="H48" i="59997"/>
  <c r="H49" i="59997"/>
  <c r="H243" i="59997"/>
  <c r="H244" i="59997"/>
  <c r="H141" i="59997"/>
  <c r="H173" i="59997"/>
  <c r="H238" i="59997"/>
  <c r="H57" i="59997"/>
  <c r="H183" i="59997"/>
  <c r="H120" i="59997"/>
  <c r="H98" i="59997"/>
  <c r="H208" i="59997"/>
  <c r="H242" i="59997"/>
  <c r="H26" i="59997"/>
  <c r="H144" i="59997"/>
  <c r="H158" i="59997"/>
  <c r="H143" i="59997"/>
  <c r="H230" i="59997"/>
  <c r="H61" i="59997"/>
  <c r="H21" i="59997"/>
  <c r="H20" i="59997"/>
  <c r="H11" i="59997"/>
  <c r="H12" i="59997"/>
  <c r="H67" i="59997"/>
  <c r="H163" i="59997"/>
  <c r="H23" i="59997"/>
  <c r="H165" i="59997"/>
  <c r="H204" i="59997"/>
  <c r="H95" i="59997"/>
  <c r="H111" i="59997"/>
  <c r="H161" i="59997"/>
  <c r="H104" i="59997"/>
  <c r="H73" i="59997"/>
  <c r="H210" i="59997"/>
  <c r="H64" i="59997"/>
  <c r="H68" i="59997"/>
  <c r="H8" i="59997"/>
  <c r="H96" i="59997"/>
  <c r="H166" i="59997"/>
  <c r="H229" i="59997"/>
  <c r="H203" i="59997"/>
  <c r="H135" i="59997"/>
  <c r="H62" i="59997"/>
  <c r="H30" i="59997"/>
  <c r="H89" i="59997"/>
  <c r="H157" i="59997"/>
  <c r="H24" i="59997"/>
  <c r="H25" i="59997"/>
  <c r="H102" i="59997"/>
  <c r="H103" i="59997"/>
  <c r="H117" i="59997"/>
  <c r="H118" i="59997"/>
  <c r="H92" i="59997"/>
  <c r="H93" i="59997"/>
  <c r="H31" i="59997"/>
  <c r="H32" i="59997"/>
  <c r="H189" i="59997"/>
  <c r="H190" i="59997"/>
  <c r="H224" i="59997"/>
  <c r="H225" i="59997"/>
  <c r="H58" i="59997"/>
  <c r="H59" i="59997"/>
  <c r="H121" i="59997"/>
  <c r="H122" i="59997"/>
  <c r="H218" i="59997"/>
  <c r="H219" i="59997"/>
  <c r="H234" i="59997"/>
  <c r="H235" i="59997"/>
  <c r="H85" i="59997"/>
  <c r="H86" i="59997"/>
  <c r="H27" i="59997"/>
  <c r="H28" i="59997"/>
  <c r="H170" i="59997"/>
  <c r="H171" i="59997"/>
  <c r="H146" i="59997"/>
  <c r="H147" i="59997"/>
  <c r="H136" i="59997"/>
  <c r="H137" i="59997"/>
  <c r="H159" i="59997"/>
  <c r="H160" i="59997"/>
  <c r="H184" i="59997"/>
  <c r="H185" i="59997"/>
  <c r="H216" i="59997"/>
  <c r="H217" i="59997"/>
  <c r="H152" i="59997"/>
  <c r="H153" i="59997"/>
  <c r="H5" i="59997"/>
  <c r="N5" i="59997" s="1"/>
  <c r="H6" i="59997"/>
  <c r="H78" i="59997"/>
  <c r="H79" i="59997"/>
  <c r="H155" i="59997"/>
  <c r="H156" i="59997"/>
  <c r="H80" i="59997"/>
  <c r="H81" i="59997"/>
  <c r="H205" i="59997"/>
  <c r="H97" i="59997"/>
  <c r="H180" i="59997"/>
  <c r="H151" i="59997"/>
  <c r="H34" i="59997"/>
  <c r="H65" i="59997"/>
  <c r="H16" i="59997"/>
  <c r="H90" i="59997"/>
  <c r="H127" i="59997"/>
  <c r="H164" i="59997"/>
  <c r="H128" i="59997"/>
  <c r="H75" i="59997"/>
  <c r="H162" i="59997"/>
  <c r="H107" i="59997"/>
  <c r="H174" i="59997"/>
  <c r="H140" i="59997"/>
  <c r="H63" i="59997"/>
  <c r="H131" i="59997"/>
  <c r="H177" i="59997"/>
  <c r="H99" i="59997"/>
  <c r="H196" i="59997"/>
  <c r="H181" i="59997"/>
  <c r="H51" i="59997"/>
  <c r="H231" i="59997"/>
  <c r="H237" i="59997"/>
  <c r="H114" i="59997"/>
  <c r="H41" i="59997"/>
  <c r="H53" i="59997"/>
  <c r="H142" i="59997"/>
  <c r="H214" i="59997"/>
  <c r="H201" i="59997"/>
  <c r="H187" i="59997"/>
  <c r="H202" i="59997"/>
  <c r="H54" i="59997"/>
  <c r="H211" i="59997"/>
  <c r="H239" i="59997"/>
  <c r="H9" i="59997"/>
  <c r="N134" i="59997" l="1"/>
  <c r="L133" i="59997"/>
  <c r="N150" i="59997"/>
  <c r="J132" i="59997"/>
  <c r="P134" i="59997"/>
  <c r="L132" i="59997"/>
  <c r="N132" i="59997"/>
  <c r="N125" i="59997"/>
  <c r="P72" i="59997"/>
  <c r="L72" i="59997"/>
  <c r="N72" i="59997"/>
  <c r="J52" i="59997"/>
  <c r="L52" i="59997"/>
  <c r="N52" i="59997"/>
  <c r="P187" i="59997"/>
  <c r="J187" i="59997"/>
  <c r="J99" i="59997"/>
  <c r="N99" i="59997"/>
  <c r="L99" i="59997"/>
  <c r="P99" i="59997"/>
  <c r="L90" i="59997"/>
  <c r="P90" i="59997"/>
  <c r="N90" i="59997"/>
  <c r="J90" i="59997"/>
  <c r="N79" i="59997"/>
  <c r="P79" i="59997"/>
  <c r="L79" i="59997"/>
  <c r="J79" i="59997"/>
  <c r="J137" i="59997"/>
  <c r="N137" i="59997"/>
  <c r="P137" i="59997"/>
  <c r="L137" i="59997"/>
  <c r="J219" i="59997"/>
  <c r="P219" i="59997"/>
  <c r="P93" i="59997"/>
  <c r="N93" i="59997"/>
  <c r="L93" i="59997"/>
  <c r="J93" i="59997"/>
  <c r="N135" i="59997"/>
  <c r="P135" i="59997"/>
  <c r="L135" i="59997"/>
  <c r="J135" i="59997"/>
  <c r="J111" i="59997"/>
  <c r="N111" i="59997"/>
  <c r="L111" i="59997"/>
  <c r="P111" i="59997"/>
  <c r="P230" i="59997"/>
  <c r="J230" i="59997"/>
  <c r="J173" i="59997"/>
  <c r="P173" i="59997"/>
  <c r="N173" i="59997"/>
  <c r="J228" i="59997"/>
  <c r="P228" i="59997"/>
  <c r="P201" i="59997"/>
  <c r="J201" i="59997"/>
  <c r="P177" i="59997"/>
  <c r="N177" i="59997"/>
  <c r="J177" i="59997"/>
  <c r="P16" i="59997"/>
  <c r="N16" i="59997"/>
  <c r="L16" i="59997"/>
  <c r="J16" i="59997"/>
  <c r="L78" i="59997"/>
  <c r="P78" i="59997"/>
  <c r="N78" i="59997"/>
  <c r="J78" i="59997"/>
  <c r="N136" i="59997"/>
  <c r="P136" i="59997"/>
  <c r="L136" i="59997"/>
  <c r="J136" i="59997"/>
  <c r="J218" i="59997"/>
  <c r="P218" i="59997"/>
  <c r="P92" i="59997"/>
  <c r="N92" i="59997"/>
  <c r="L92" i="59997"/>
  <c r="J92" i="59997"/>
  <c r="P203" i="59997"/>
  <c r="J203" i="59997"/>
  <c r="J95" i="59997"/>
  <c r="L95" i="59997"/>
  <c r="P95" i="59997"/>
  <c r="N95" i="59997"/>
  <c r="J143" i="59997"/>
  <c r="P143" i="59997"/>
  <c r="N143" i="59997"/>
  <c r="L143" i="59997"/>
  <c r="L141" i="59997"/>
  <c r="N141" i="59997"/>
  <c r="J141" i="59997"/>
  <c r="P141" i="59997"/>
  <c r="P15" i="59997"/>
  <c r="N15" i="59997"/>
  <c r="L15" i="59997"/>
  <c r="J15" i="59997"/>
  <c r="P214" i="59997"/>
  <c r="J214" i="59997"/>
  <c r="J131" i="59997"/>
  <c r="L131" i="59997"/>
  <c r="P131" i="59997"/>
  <c r="N131" i="59997"/>
  <c r="L65" i="59997"/>
  <c r="P65" i="59997"/>
  <c r="N65" i="59997"/>
  <c r="J65" i="59997"/>
  <c r="L6" i="59997"/>
  <c r="P6" i="59997"/>
  <c r="N6" i="59997"/>
  <c r="M6" i="59997" s="1"/>
  <c r="N147" i="59997"/>
  <c r="P147" i="59997"/>
  <c r="J147" i="59997"/>
  <c r="L147" i="59997"/>
  <c r="P122" i="59997"/>
  <c r="L122" i="59997"/>
  <c r="J122" i="59997"/>
  <c r="N122" i="59997"/>
  <c r="P118" i="59997"/>
  <c r="N118" i="59997"/>
  <c r="L118" i="59997"/>
  <c r="J118" i="59997"/>
  <c r="J229" i="59997"/>
  <c r="P229" i="59997"/>
  <c r="P204" i="59997"/>
  <c r="J204" i="59997"/>
  <c r="N158" i="59997"/>
  <c r="J158" i="59997"/>
  <c r="L158" i="59997"/>
  <c r="P158" i="59997"/>
  <c r="P244" i="59997"/>
  <c r="J244" i="59997"/>
  <c r="J209" i="59997"/>
  <c r="P209" i="59997"/>
  <c r="P168" i="59997"/>
  <c r="N168" i="59997"/>
  <c r="J168" i="59997"/>
  <c r="L142" i="59997"/>
  <c r="J142" i="59997"/>
  <c r="P142" i="59997"/>
  <c r="N142" i="59997"/>
  <c r="P63" i="59997"/>
  <c r="J63" i="59997"/>
  <c r="N63" i="59997"/>
  <c r="L63" i="59997"/>
  <c r="J34" i="59997"/>
  <c r="L34" i="59997"/>
  <c r="N34" i="59997"/>
  <c r="P34" i="59997"/>
  <c r="P146" i="59997"/>
  <c r="L146" i="59997"/>
  <c r="N146" i="59997"/>
  <c r="J146" i="59997"/>
  <c r="J121" i="59997"/>
  <c r="P121" i="59997"/>
  <c r="N121" i="59997"/>
  <c r="L121" i="59997"/>
  <c r="P117" i="59997"/>
  <c r="N117" i="59997"/>
  <c r="L117" i="59997"/>
  <c r="J117" i="59997"/>
  <c r="P166" i="59997"/>
  <c r="J166" i="59997"/>
  <c r="N166" i="59997"/>
  <c r="P165" i="59997"/>
  <c r="N165" i="59997"/>
  <c r="J165" i="59997"/>
  <c r="L144" i="59997"/>
  <c r="P144" i="59997"/>
  <c r="N144" i="59997"/>
  <c r="J144" i="59997"/>
  <c r="P243" i="59997"/>
  <c r="J243" i="59997"/>
  <c r="L53" i="59997"/>
  <c r="P53" i="59997"/>
  <c r="N53" i="59997"/>
  <c r="J53" i="59997"/>
  <c r="N140" i="59997"/>
  <c r="P140" i="59997"/>
  <c r="J140" i="59997"/>
  <c r="L140" i="59997"/>
  <c r="L151" i="59997"/>
  <c r="P151" i="59997"/>
  <c r="J151" i="59997"/>
  <c r="N151" i="59997"/>
  <c r="J153" i="59997"/>
  <c r="L153" i="59997"/>
  <c r="P153" i="59997"/>
  <c r="N153" i="59997"/>
  <c r="J171" i="59997"/>
  <c r="P171" i="59997"/>
  <c r="N171" i="59997"/>
  <c r="J59" i="59997"/>
  <c r="N59" i="59997"/>
  <c r="P59" i="59997"/>
  <c r="L59" i="59997"/>
  <c r="N103" i="59997"/>
  <c r="P103" i="59997"/>
  <c r="L103" i="59997"/>
  <c r="J103" i="59997"/>
  <c r="J96" i="59997"/>
  <c r="L96" i="59997"/>
  <c r="P96" i="59997"/>
  <c r="N96" i="59997"/>
  <c r="N23" i="59997"/>
  <c r="L23" i="59997"/>
  <c r="P23" i="59997"/>
  <c r="J23" i="59997"/>
  <c r="L26" i="59997"/>
  <c r="N26" i="59997"/>
  <c r="P26" i="59997"/>
  <c r="J26" i="59997"/>
  <c r="J49" i="59997"/>
  <c r="N49" i="59997"/>
  <c r="P49" i="59997"/>
  <c r="L49" i="59997"/>
  <c r="L41" i="59997"/>
  <c r="P41" i="59997"/>
  <c r="N41" i="59997"/>
  <c r="J41" i="59997"/>
  <c r="J174" i="59997"/>
  <c r="P174" i="59997"/>
  <c r="N174" i="59997"/>
  <c r="N180" i="59997"/>
  <c r="J180" i="59997"/>
  <c r="P180" i="59997"/>
  <c r="P152" i="59997"/>
  <c r="L152" i="59997"/>
  <c r="J152" i="59997"/>
  <c r="N152" i="59997"/>
  <c r="J170" i="59997"/>
  <c r="P170" i="59997"/>
  <c r="N170" i="59997"/>
  <c r="N58" i="59997"/>
  <c r="P58" i="59997"/>
  <c r="L58" i="59997"/>
  <c r="J58" i="59997"/>
  <c r="L102" i="59997"/>
  <c r="P102" i="59997"/>
  <c r="N102" i="59997"/>
  <c r="J102" i="59997"/>
  <c r="P8" i="59997"/>
  <c r="N8" i="59997"/>
  <c r="L8" i="59997"/>
  <c r="N163" i="59997"/>
  <c r="J163" i="59997"/>
  <c r="P163" i="59997"/>
  <c r="P242" i="59997"/>
  <c r="J242" i="59997"/>
  <c r="J48" i="59997"/>
  <c r="N48" i="59997"/>
  <c r="L48" i="59997"/>
  <c r="P48" i="59997"/>
  <c r="L114" i="59997"/>
  <c r="P114" i="59997"/>
  <c r="N114" i="59997"/>
  <c r="J114" i="59997"/>
  <c r="J107" i="59997"/>
  <c r="P107" i="59997"/>
  <c r="N107" i="59997"/>
  <c r="L107" i="59997"/>
  <c r="J97" i="59997"/>
  <c r="P97" i="59997"/>
  <c r="L97" i="59997"/>
  <c r="N97" i="59997"/>
  <c r="J217" i="59997"/>
  <c r="P217" i="59997"/>
  <c r="P28" i="59997"/>
  <c r="N28" i="59997"/>
  <c r="L28" i="59997"/>
  <c r="J28" i="59997"/>
  <c r="P225" i="59997"/>
  <c r="J225" i="59997"/>
  <c r="L25" i="59997"/>
  <c r="N25" i="59997"/>
  <c r="P25" i="59997"/>
  <c r="J25" i="59997"/>
  <c r="P68" i="59997"/>
  <c r="N68" i="59997"/>
  <c r="J68" i="59997"/>
  <c r="L68" i="59997"/>
  <c r="N67" i="59997"/>
  <c r="P67" i="59997"/>
  <c r="J67" i="59997"/>
  <c r="L67" i="59997"/>
  <c r="J208" i="59997"/>
  <c r="P208" i="59997"/>
  <c r="P215" i="59997"/>
  <c r="J215" i="59997"/>
  <c r="N9" i="59997"/>
  <c r="P9" i="59997"/>
  <c r="J9" i="59997"/>
  <c r="L9" i="59997"/>
  <c r="P237" i="59997"/>
  <c r="J237" i="59997"/>
  <c r="N162" i="59997"/>
  <c r="P162" i="59997"/>
  <c r="J162" i="59997"/>
  <c r="P205" i="59997"/>
  <c r="J205" i="59997"/>
  <c r="P216" i="59997"/>
  <c r="J216" i="59997"/>
  <c r="P27" i="59997"/>
  <c r="N27" i="59997"/>
  <c r="L27" i="59997"/>
  <c r="J27" i="59997"/>
  <c r="P224" i="59997"/>
  <c r="J224" i="59997"/>
  <c r="N24" i="59997"/>
  <c r="P24" i="59997"/>
  <c r="J24" i="59997"/>
  <c r="L24" i="59997"/>
  <c r="P64" i="59997"/>
  <c r="N64" i="59997"/>
  <c r="L64" i="59997"/>
  <c r="J64" i="59997"/>
  <c r="L12" i="59997"/>
  <c r="N12" i="59997"/>
  <c r="P12" i="59997"/>
  <c r="J12" i="59997"/>
  <c r="J98" i="59997"/>
  <c r="L98" i="59997"/>
  <c r="P98" i="59997"/>
  <c r="N98" i="59997"/>
  <c r="P7" i="59997"/>
  <c r="N7" i="59997"/>
  <c r="M7" i="59997" s="1"/>
  <c r="L7" i="59997"/>
  <c r="J37" i="59997"/>
  <c r="P37" i="59997"/>
  <c r="L37" i="59997"/>
  <c r="N37" i="59997"/>
  <c r="P239" i="59997"/>
  <c r="J239" i="59997"/>
  <c r="P231" i="59997"/>
  <c r="J231" i="59997"/>
  <c r="J75" i="59997"/>
  <c r="N75" i="59997"/>
  <c r="L75" i="59997"/>
  <c r="P75" i="59997"/>
  <c r="N81" i="59997"/>
  <c r="P81" i="59997"/>
  <c r="L81" i="59997"/>
  <c r="J81" i="59997"/>
  <c r="P185" i="59997"/>
  <c r="J185" i="59997"/>
  <c r="J86" i="59997"/>
  <c r="L86" i="59997"/>
  <c r="P86" i="59997"/>
  <c r="N86" i="59997"/>
  <c r="J190" i="59997"/>
  <c r="P190" i="59997"/>
  <c r="P157" i="59997"/>
  <c r="L157" i="59997"/>
  <c r="N157" i="59997"/>
  <c r="J157" i="59997"/>
  <c r="J210" i="59997"/>
  <c r="P210" i="59997"/>
  <c r="L11" i="59997"/>
  <c r="J11" i="59997"/>
  <c r="N11" i="59997"/>
  <c r="P11" i="59997"/>
  <c r="J120" i="59997"/>
  <c r="P120" i="59997"/>
  <c r="N120" i="59997"/>
  <c r="L120" i="59997"/>
  <c r="L66" i="59997"/>
  <c r="P66" i="59997"/>
  <c r="N66" i="59997"/>
  <c r="J66" i="59997"/>
  <c r="P211" i="59997"/>
  <c r="J211" i="59997"/>
  <c r="J51" i="59997"/>
  <c r="P51" i="59997"/>
  <c r="N51" i="59997"/>
  <c r="L51" i="59997"/>
  <c r="N128" i="59997"/>
  <c r="J128" i="59997"/>
  <c r="L128" i="59997"/>
  <c r="P128" i="59997"/>
  <c r="P80" i="59997"/>
  <c r="N80" i="59997"/>
  <c r="L80" i="59997"/>
  <c r="J80" i="59997"/>
  <c r="P184" i="59997"/>
  <c r="J184" i="59997"/>
  <c r="J85" i="59997"/>
  <c r="P85" i="59997"/>
  <c r="N85" i="59997"/>
  <c r="L85" i="59997"/>
  <c r="J189" i="59997"/>
  <c r="P189" i="59997"/>
  <c r="L89" i="59997"/>
  <c r="P89" i="59997"/>
  <c r="N89" i="59997"/>
  <c r="J89" i="59997"/>
  <c r="N73" i="59997"/>
  <c r="J73" i="59997"/>
  <c r="P73" i="59997"/>
  <c r="L73" i="59997"/>
  <c r="P20" i="59997"/>
  <c r="N20" i="59997"/>
  <c r="J20" i="59997"/>
  <c r="L20" i="59997"/>
  <c r="P183" i="59997"/>
  <c r="J183" i="59997"/>
  <c r="J83" i="59997"/>
  <c r="P83" i="59997"/>
  <c r="N83" i="59997"/>
  <c r="L83" i="59997"/>
  <c r="L54" i="59997"/>
  <c r="P54" i="59997"/>
  <c r="N54" i="59997"/>
  <c r="J54" i="59997"/>
  <c r="P181" i="59997"/>
  <c r="J181" i="59997"/>
  <c r="P164" i="59997"/>
  <c r="J164" i="59997"/>
  <c r="N164" i="59997"/>
  <c r="L156" i="59997"/>
  <c r="N156" i="59997"/>
  <c r="J156" i="59997"/>
  <c r="P156" i="59997"/>
  <c r="N160" i="59997"/>
  <c r="J160" i="59997"/>
  <c r="P160" i="59997"/>
  <c r="P235" i="59997"/>
  <c r="J235" i="59997"/>
  <c r="P32" i="59997"/>
  <c r="N32" i="59997"/>
  <c r="J32" i="59997"/>
  <c r="L32" i="59997"/>
  <c r="L30" i="59997"/>
  <c r="J30" i="59997"/>
  <c r="P30" i="59997"/>
  <c r="N30" i="59997"/>
  <c r="P104" i="59997"/>
  <c r="N104" i="59997"/>
  <c r="J104" i="59997"/>
  <c r="L104" i="59997"/>
  <c r="J21" i="59997"/>
  <c r="P21" i="59997"/>
  <c r="N21" i="59997"/>
  <c r="L21" i="59997"/>
  <c r="N57" i="59997"/>
  <c r="P57" i="59997"/>
  <c r="L57" i="59997"/>
  <c r="J57" i="59997"/>
  <c r="P44" i="59997"/>
  <c r="N44" i="59997"/>
  <c r="J44" i="59997"/>
  <c r="L44" i="59997"/>
  <c r="P202" i="59997"/>
  <c r="J202" i="59997"/>
  <c r="J196" i="59997"/>
  <c r="P196" i="59997"/>
  <c r="N127" i="59997"/>
  <c r="L127" i="59997"/>
  <c r="J127" i="59997"/>
  <c r="P127" i="59997"/>
  <c r="J155" i="59997"/>
  <c r="P155" i="59997"/>
  <c r="L155" i="59997"/>
  <c r="N155" i="59997"/>
  <c r="N159" i="59997"/>
  <c r="P159" i="59997"/>
  <c r="J159" i="59997"/>
  <c r="L159" i="59997"/>
  <c r="P234" i="59997"/>
  <c r="J234" i="59997"/>
  <c r="P31" i="59997"/>
  <c r="N31" i="59997"/>
  <c r="J31" i="59997"/>
  <c r="L31" i="59997"/>
  <c r="J62" i="59997"/>
  <c r="L62" i="59997"/>
  <c r="N62" i="59997"/>
  <c r="P62" i="59997"/>
  <c r="N161" i="59997"/>
  <c r="P161" i="59997"/>
  <c r="J161" i="59997"/>
  <c r="J61" i="59997"/>
  <c r="N61" i="59997"/>
  <c r="P61" i="59997"/>
  <c r="L61" i="59997"/>
  <c r="P238" i="59997"/>
  <c r="J238" i="59997"/>
  <c r="P236" i="59997"/>
  <c r="J236" i="59997"/>
  <c r="P193" i="59997"/>
  <c r="J193" i="59997"/>
  <c r="J74" i="59997"/>
  <c r="L74" i="59997"/>
  <c r="P74" i="59997"/>
  <c r="N74" i="59997"/>
  <c r="O6" i="59997" l="1"/>
  <c r="O7" i="59997" s="1"/>
  <c r="O8" i="59997" s="1"/>
  <c r="O9" i="59997" s="1"/>
  <c r="O10" i="59997" s="1"/>
  <c r="O11" i="59997" s="1"/>
  <c r="O12" i="59997" s="1"/>
  <c r="O13" i="59997" s="1"/>
  <c r="O14" i="59997" s="1"/>
  <c r="O15" i="59997" s="1"/>
  <c r="O16" i="59997" s="1"/>
  <c r="O17" i="59997" s="1"/>
  <c r="O18" i="59997" s="1"/>
  <c r="O19" i="59997" s="1"/>
  <c r="O20" i="59997" s="1"/>
  <c r="O21" i="59997" s="1"/>
  <c r="O22" i="59997" s="1"/>
  <c r="O23" i="59997" s="1"/>
  <c r="O24" i="59997" s="1"/>
  <c r="O25" i="59997" s="1"/>
  <c r="O26" i="59997" s="1"/>
  <c r="O27" i="59997" s="1"/>
  <c r="O28" i="59997" s="1"/>
  <c r="O29" i="59997" s="1"/>
  <c r="O30" i="59997" s="1"/>
  <c r="O31" i="59997" s="1"/>
  <c r="O32" i="59997" s="1"/>
  <c r="O33" i="59997" s="1"/>
  <c r="O34" i="59997" s="1"/>
  <c r="O35" i="59997" s="1"/>
  <c r="O36" i="59997" s="1"/>
  <c r="O37" i="59997" s="1"/>
  <c r="O38" i="59997" s="1"/>
  <c r="O39" i="59997" s="1"/>
  <c r="O40" i="59997" s="1"/>
  <c r="O41" i="59997" s="1"/>
  <c r="O42" i="59997" s="1"/>
  <c r="O43" i="59997" s="1"/>
  <c r="O44" i="59997" s="1"/>
  <c r="O45" i="59997" s="1"/>
  <c r="O46" i="59997" s="1"/>
  <c r="O47" i="59997" s="1"/>
  <c r="O48" i="59997" s="1"/>
  <c r="O49" i="59997" s="1"/>
  <c r="O50" i="59997" s="1"/>
  <c r="O51" i="59997" s="1"/>
  <c r="O52" i="59997" s="1"/>
  <c r="O53" i="59997" s="1"/>
  <c r="O54" i="59997" s="1"/>
  <c r="O55" i="59997" s="1"/>
  <c r="O56" i="59997" s="1"/>
  <c r="O57" i="59997" s="1"/>
  <c r="O58" i="59997" s="1"/>
  <c r="O59" i="59997" s="1"/>
  <c r="O60" i="59997" s="1"/>
  <c r="O61" i="59997" s="1"/>
  <c r="O62" i="59997" s="1"/>
  <c r="O63" i="59997" s="1"/>
  <c r="O64" i="59997" s="1"/>
  <c r="O65" i="59997" s="1"/>
  <c r="O66" i="59997" s="1"/>
  <c r="O67" i="59997" s="1"/>
  <c r="O68" i="59997" s="1"/>
  <c r="O69" i="59997" s="1"/>
  <c r="O70" i="59997" s="1"/>
  <c r="O71" i="59997" s="1"/>
  <c r="O72" i="59997" s="1"/>
  <c r="O73" i="59997" s="1"/>
  <c r="O74" i="59997" s="1"/>
  <c r="O75" i="59997" s="1"/>
  <c r="O76" i="59997" s="1"/>
  <c r="O77" i="59997" s="1"/>
  <c r="O78" i="59997" s="1"/>
  <c r="O79" i="59997" s="1"/>
  <c r="O80" i="59997" s="1"/>
  <c r="O81" i="59997" s="1"/>
  <c r="O82" i="59997" s="1"/>
  <c r="O83" i="59997" s="1"/>
  <c r="O84" i="59997" s="1"/>
  <c r="O85" i="59997" s="1"/>
  <c r="O86" i="59997" s="1"/>
  <c r="O87" i="59997" s="1"/>
  <c r="O88" i="59997" s="1"/>
  <c r="O89" i="59997" s="1"/>
  <c r="O90" i="59997" s="1"/>
  <c r="O91" i="59997" s="1"/>
  <c r="O92" i="59997" s="1"/>
  <c r="O93" i="59997" s="1"/>
  <c r="O94" i="59997" s="1"/>
  <c r="O95" i="59997" s="1"/>
  <c r="O96" i="59997" s="1"/>
  <c r="O97" i="59997" s="1"/>
  <c r="O98" i="59997" s="1"/>
  <c r="O99" i="59997" s="1"/>
  <c r="O100" i="59997" s="1"/>
  <c r="O101" i="59997" s="1"/>
  <c r="O102" i="59997" s="1"/>
  <c r="O103" i="59997" s="1"/>
  <c r="O104" i="59997" s="1"/>
  <c r="O105" i="59997" s="1"/>
  <c r="O106" i="59997" s="1"/>
  <c r="O107" i="59997" s="1"/>
  <c r="O108" i="59997" s="1"/>
  <c r="O109" i="59997" s="1"/>
  <c r="O110" i="59997" s="1"/>
  <c r="O111" i="59997" s="1"/>
  <c r="O112" i="59997" s="1"/>
  <c r="O113" i="59997" s="1"/>
  <c r="O114" i="59997" s="1"/>
  <c r="O115" i="59997" s="1"/>
  <c r="O116" i="59997" s="1"/>
  <c r="O117" i="59997" s="1"/>
  <c r="O118" i="59997" s="1"/>
  <c r="O119" i="59997" s="1"/>
  <c r="O120" i="59997" s="1"/>
  <c r="O121" i="59997" s="1"/>
  <c r="O122" i="59997" s="1"/>
  <c r="O123" i="59997" s="1"/>
  <c r="O124" i="59997" s="1"/>
  <c r="O125" i="59997" s="1"/>
  <c r="O126" i="59997" s="1"/>
  <c r="O127" i="59997" s="1"/>
  <c r="O128" i="59997" s="1"/>
  <c r="O129" i="59997" s="1"/>
  <c r="O130" i="59997" s="1"/>
  <c r="O131" i="59997" s="1"/>
  <c r="O132" i="59997" s="1"/>
  <c r="O133" i="59997" s="1"/>
  <c r="O134" i="59997" s="1"/>
  <c r="O135" i="59997" s="1"/>
  <c r="O136" i="59997" s="1"/>
  <c r="O137" i="59997" s="1"/>
  <c r="O138" i="59997" s="1"/>
  <c r="O139" i="59997" s="1"/>
  <c r="O140" i="59997" s="1"/>
  <c r="O141" i="59997" s="1"/>
  <c r="O142" i="59997" s="1"/>
  <c r="O143" i="59997" s="1"/>
  <c r="O144" i="59997" s="1"/>
  <c r="O145" i="59997" s="1"/>
  <c r="O146" i="59997" s="1"/>
  <c r="O147" i="59997" s="1"/>
  <c r="O148" i="59997" s="1"/>
  <c r="O149" i="59997" s="1"/>
  <c r="O150" i="59997" s="1"/>
  <c r="O151" i="59997" s="1"/>
  <c r="O152" i="59997" s="1"/>
  <c r="O153" i="59997" s="1"/>
  <c r="O154" i="59997" s="1"/>
  <c r="O155" i="59997" s="1"/>
  <c r="O156" i="59997" s="1"/>
  <c r="O157" i="59997" s="1"/>
  <c r="O158" i="59997" s="1"/>
  <c r="O159" i="59997" s="1"/>
  <c r="O160" i="59997" s="1"/>
  <c r="O161" i="59997" s="1"/>
  <c r="O162" i="59997" s="1"/>
  <c r="O163" i="59997" s="1"/>
  <c r="O164" i="59997" s="1"/>
  <c r="O165" i="59997" s="1"/>
  <c r="O166" i="59997" s="1"/>
  <c r="O167" i="59997" s="1"/>
  <c r="O168" i="59997" s="1"/>
  <c r="O169" i="59997" s="1"/>
  <c r="O170" i="59997" s="1"/>
  <c r="O171" i="59997" s="1"/>
  <c r="O172" i="59997" s="1"/>
  <c r="O173" i="59997" s="1"/>
  <c r="O174" i="59997" s="1"/>
  <c r="O175" i="59997" s="1"/>
  <c r="O176" i="59997" s="1"/>
  <c r="O177" i="59997" s="1"/>
  <c r="O178" i="59997" s="1"/>
  <c r="O179" i="59997" s="1"/>
  <c r="O180" i="59997" s="1"/>
  <c r="O181" i="59997" s="1"/>
  <c r="O182" i="59997" s="1"/>
  <c r="O183" i="59997" s="1"/>
  <c r="O184" i="59997" s="1"/>
  <c r="O185" i="59997" s="1"/>
  <c r="O186" i="59997" s="1"/>
  <c r="O187" i="59997" s="1"/>
  <c r="O188" i="59997" s="1"/>
  <c r="O189" i="59997" s="1"/>
  <c r="O190" i="59997" s="1"/>
  <c r="O191" i="59997" s="1"/>
  <c r="O192" i="59997" s="1"/>
  <c r="O193" i="59997" s="1"/>
  <c r="O194" i="59997" s="1"/>
  <c r="O195" i="59997" s="1"/>
  <c r="O196" i="59997" s="1"/>
  <c r="O197" i="59997" s="1"/>
  <c r="O198" i="59997" s="1"/>
  <c r="O199" i="59997" s="1"/>
  <c r="O200" i="59997" s="1"/>
  <c r="O201" i="59997" s="1"/>
  <c r="O202" i="59997" s="1"/>
  <c r="O203" i="59997" s="1"/>
  <c r="O204" i="59997" s="1"/>
  <c r="O205" i="59997" s="1"/>
  <c r="O206" i="59997" s="1"/>
  <c r="O207" i="59997" s="1"/>
  <c r="O208" i="59997" s="1"/>
  <c r="O209" i="59997" s="1"/>
  <c r="O210" i="59997" s="1"/>
  <c r="O211" i="59997" s="1"/>
  <c r="O212" i="59997" s="1"/>
  <c r="O213" i="59997" s="1"/>
  <c r="O214" i="59997" s="1"/>
  <c r="O215" i="59997" s="1"/>
  <c r="O216" i="59997" s="1"/>
  <c r="O217" i="59997" s="1"/>
  <c r="O218" i="59997" s="1"/>
  <c r="O219" i="59997" s="1"/>
  <c r="O220" i="59997" s="1"/>
  <c r="O221" i="59997" s="1"/>
  <c r="O222" i="59997" s="1"/>
  <c r="O223" i="59997" s="1"/>
  <c r="O224" i="59997" s="1"/>
  <c r="O225" i="59997" s="1"/>
  <c r="O226" i="59997" s="1"/>
  <c r="O227" i="59997" s="1"/>
  <c r="O228" i="59997" s="1"/>
  <c r="O229" i="59997" s="1"/>
  <c r="O230" i="59997" s="1"/>
  <c r="O231" i="59997" s="1"/>
  <c r="O232" i="59997" s="1"/>
  <c r="O233" i="59997" s="1"/>
  <c r="O234" i="59997" s="1"/>
  <c r="O235" i="59997" s="1"/>
  <c r="O236" i="59997" s="1"/>
  <c r="O237" i="59997" s="1"/>
  <c r="O238" i="59997" s="1"/>
  <c r="O239" i="59997" s="1"/>
  <c r="O240" i="59997" s="1"/>
  <c r="O241" i="59997" s="1"/>
  <c r="O242" i="59997" s="1"/>
  <c r="O243" i="59997" s="1"/>
  <c r="O244" i="59997" s="1"/>
  <c r="O245" i="59997" s="1"/>
  <c r="P247" i="59997"/>
  <c r="K6" i="59997"/>
  <c r="K7" i="59997" s="1"/>
  <c r="K8" i="59997" s="1"/>
  <c r="K9" i="59997" s="1"/>
  <c r="K10" i="59997" s="1"/>
  <c r="K11" i="59997" s="1"/>
  <c r="K12" i="59997" s="1"/>
  <c r="K13" i="59997" s="1"/>
  <c r="K14" i="59997" s="1"/>
  <c r="K15" i="59997" s="1"/>
  <c r="K16" i="59997" s="1"/>
  <c r="K17" i="59997" s="1"/>
  <c r="K18" i="59997" s="1"/>
  <c r="K19" i="59997" s="1"/>
  <c r="K20" i="59997" s="1"/>
  <c r="K21" i="59997" s="1"/>
  <c r="K22" i="59997" s="1"/>
  <c r="K23" i="59997" s="1"/>
  <c r="K24" i="59997" s="1"/>
  <c r="K25" i="59997" s="1"/>
  <c r="K26" i="59997" s="1"/>
  <c r="K27" i="59997" s="1"/>
  <c r="K28" i="59997" s="1"/>
  <c r="K29" i="59997" s="1"/>
  <c r="K30" i="59997" s="1"/>
  <c r="K31" i="59997" s="1"/>
  <c r="K32" i="59997" s="1"/>
  <c r="K33" i="59997" s="1"/>
  <c r="K34" i="59997" s="1"/>
  <c r="K35" i="59997" s="1"/>
  <c r="K36" i="59997" s="1"/>
  <c r="K37" i="59997" s="1"/>
  <c r="K38" i="59997" s="1"/>
  <c r="K39" i="59997" s="1"/>
  <c r="K40" i="59997" s="1"/>
  <c r="K41" i="59997" s="1"/>
  <c r="K42" i="59997" s="1"/>
  <c r="K43" i="59997" s="1"/>
  <c r="K44" i="59997" s="1"/>
  <c r="K45" i="59997" s="1"/>
  <c r="K46" i="59997" s="1"/>
  <c r="K47" i="59997" s="1"/>
  <c r="K48" i="59997" s="1"/>
  <c r="K49" i="59997" s="1"/>
  <c r="K50" i="59997" s="1"/>
  <c r="K51" i="59997" s="1"/>
  <c r="K52" i="59997" s="1"/>
  <c r="K53" i="59997" s="1"/>
  <c r="K54" i="59997" s="1"/>
  <c r="K55" i="59997" s="1"/>
  <c r="K56" i="59997" s="1"/>
  <c r="K57" i="59997" s="1"/>
  <c r="K58" i="59997" s="1"/>
  <c r="K59" i="59997" s="1"/>
  <c r="K60" i="59997" s="1"/>
  <c r="K61" i="59997" s="1"/>
  <c r="K62" i="59997" s="1"/>
  <c r="K63" i="59997" s="1"/>
  <c r="K64" i="59997" s="1"/>
  <c r="K65" i="59997" s="1"/>
  <c r="K66" i="59997" s="1"/>
  <c r="K67" i="59997" s="1"/>
  <c r="K68" i="59997" s="1"/>
  <c r="K69" i="59997" s="1"/>
  <c r="K70" i="59997" s="1"/>
  <c r="K71" i="59997" s="1"/>
  <c r="K72" i="59997" s="1"/>
  <c r="K73" i="59997" s="1"/>
  <c r="K74" i="59997" s="1"/>
  <c r="K75" i="59997" s="1"/>
  <c r="K76" i="59997" s="1"/>
  <c r="K77" i="59997" s="1"/>
  <c r="K78" i="59997" s="1"/>
  <c r="K79" i="59997" s="1"/>
  <c r="K80" i="59997" s="1"/>
  <c r="K81" i="59997" s="1"/>
  <c r="K82" i="59997" s="1"/>
  <c r="K83" i="59997" s="1"/>
  <c r="K84" i="59997" s="1"/>
  <c r="K85" i="59997" s="1"/>
  <c r="K86" i="59997" s="1"/>
  <c r="K87" i="59997" s="1"/>
  <c r="K88" i="59997" s="1"/>
  <c r="K89" i="59997" s="1"/>
  <c r="K90" i="59997" s="1"/>
  <c r="K91" i="59997" s="1"/>
  <c r="K92" i="59997" s="1"/>
  <c r="K93" i="59997" s="1"/>
  <c r="K94" i="59997" s="1"/>
  <c r="K95" i="59997" s="1"/>
  <c r="K96" i="59997" s="1"/>
  <c r="K97" i="59997" s="1"/>
  <c r="K98" i="59997" s="1"/>
  <c r="K99" i="59997" s="1"/>
  <c r="K100" i="59997" s="1"/>
  <c r="K101" i="59997" s="1"/>
  <c r="K102" i="59997" s="1"/>
  <c r="K103" i="59997" s="1"/>
  <c r="K104" i="59997" s="1"/>
  <c r="K105" i="59997" s="1"/>
  <c r="K106" i="59997" s="1"/>
  <c r="K107" i="59997" s="1"/>
  <c r="K108" i="59997" s="1"/>
  <c r="K109" i="59997" s="1"/>
  <c r="K110" i="59997" s="1"/>
  <c r="K111" i="59997" s="1"/>
  <c r="K112" i="59997" s="1"/>
  <c r="K113" i="59997" s="1"/>
  <c r="K114" i="59997" s="1"/>
  <c r="K115" i="59997" s="1"/>
  <c r="K116" i="59997" s="1"/>
  <c r="K117" i="59997" s="1"/>
  <c r="K118" i="59997" s="1"/>
  <c r="K119" i="59997" s="1"/>
  <c r="K120" i="59997" s="1"/>
  <c r="K121" i="59997" s="1"/>
  <c r="K122" i="59997" s="1"/>
  <c r="K123" i="59997" s="1"/>
  <c r="K124" i="59997" s="1"/>
  <c r="K125" i="59997" s="1"/>
  <c r="K126" i="59997" s="1"/>
  <c r="K127" i="59997" s="1"/>
  <c r="K128" i="59997" s="1"/>
  <c r="K129" i="59997" s="1"/>
  <c r="K130" i="59997" s="1"/>
  <c r="K131" i="59997" s="1"/>
  <c r="K132" i="59997" s="1"/>
  <c r="K133" i="59997" s="1"/>
  <c r="K134" i="59997" s="1"/>
  <c r="K135" i="59997" s="1"/>
  <c r="K136" i="59997" s="1"/>
  <c r="K137" i="59997" s="1"/>
  <c r="K138" i="59997" s="1"/>
  <c r="K139" i="59997" s="1"/>
  <c r="K140" i="59997" s="1"/>
  <c r="K141" i="59997" s="1"/>
  <c r="K142" i="59997" s="1"/>
  <c r="K143" i="59997" s="1"/>
  <c r="K144" i="59997" s="1"/>
  <c r="K145" i="59997" s="1"/>
  <c r="K146" i="59997" s="1"/>
  <c r="K147" i="59997" s="1"/>
  <c r="K148" i="59997" s="1"/>
  <c r="K149" i="59997" s="1"/>
  <c r="K150" i="59997" s="1"/>
  <c r="K151" i="59997" s="1"/>
  <c r="K152" i="59997" s="1"/>
  <c r="K153" i="59997" s="1"/>
  <c r="K154" i="59997" s="1"/>
  <c r="K155" i="59997" s="1"/>
  <c r="K156" i="59997" s="1"/>
  <c r="K157" i="59997" s="1"/>
  <c r="K158" i="59997" s="1"/>
  <c r="K159" i="59997" s="1"/>
  <c r="K160" i="59997" s="1"/>
  <c r="K161" i="59997" s="1"/>
  <c r="K162" i="59997" s="1"/>
  <c r="K163" i="59997" s="1"/>
  <c r="K164" i="59997" s="1"/>
  <c r="K165" i="59997" s="1"/>
  <c r="K166" i="59997" s="1"/>
  <c r="K167" i="59997" s="1"/>
  <c r="K168" i="59997" s="1"/>
  <c r="K169" i="59997" s="1"/>
  <c r="K170" i="59997" s="1"/>
  <c r="K171" i="59997" s="1"/>
  <c r="K172" i="59997" s="1"/>
  <c r="K173" i="59997" s="1"/>
  <c r="K174" i="59997" s="1"/>
  <c r="K175" i="59997" s="1"/>
  <c r="K176" i="59997" s="1"/>
  <c r="K177" i="59997" s="1"/>
  <c r="K178" i="59997" s="1"/>
  <c r="K179" i="59997" s="1"/>
  <c r="K180" i="59997" s="1"/>
  <c r="K181" i="59997" s="1"/>
  <c r="K182" i="59997" s="1"/>
  <c r="K183" i="59997" s="1"/>
  <c r="K184" i="59997" s="1"/>
  <c r="K185" i="59997" s="1"/>
  <c r="K186" i="59997" s="1"/>
  <c r="K187" i="59997" s="1"/>
  <c r="K188" i="59997" s="1"/>
  <c r="K189" i="59997" s="1"/>
  <c r="K190" i="59997" s="1"/>
  <c r="K191" i="59997" s="1"/>
  <c r="K192" i="59997" s="1"/>
  <c r="K193" i="59997" s="1"/>
  <c r="K194" i="59997" s="1"/>
  <c r="K195" i="59997" s="1"/>
  <c r="K196" i="59997" s="1"/>
  <c r="K197" i="59997" s="1"/>
  <c r="K198" i="59997" s="1"/>
  <c r="K199" i="59997" s="1"/>
  <c r="K200" i="59997" s="1"/>
  <c r="K201" i="59997" s="1"/>
  <c r="K202" i="59997" s="1"/>
  <c r="K203" i="59997" s="1"/>
  <c r="K204" i="59997" s="1"/>
  <c r="K205" i="59997" s="1"/>
  <c r="K206" i="59997" s="1"/>
  <c r="K207" i="59997" s="1"/>
  <c r="K208" i="59997" s="1"/>
  <c r="K209" i="59997" s="1"/>
  <c r="K210" i="59997" s="1"/>
  <c r="K211" i="59997" s="1"/>
  <c r="K212" i="59997" s="1"/>
  <c r="K213" i="59997" s="1"/>
  <c r="K214" i="59997" s="1"/>
  <c r="K215" i="59997" s="1"/>
  <c r="K216" i="59997" s="1"/>
  <c r="K217" i="59997" s="1"/>
  <c r="K218" i="59997" s="1"/>
  <c r="K219" i="59997" s="1"/>
  <c r="K220" i="59997" s="1"/>
  <c r="K221" i="59997" s="1"/>
  <c r="K222" i="59997" s="1"/>
  <c r="K223" i="59997" s="1"/>
  <c r="K224" i="59997" s="1"/>
  <c r="K225" i="59997" s="1"/>
  <c r="K226" i="59997" s="1"/>
  <c r="K227" i="59997" s="1"/>
  <c r="K228" i="59997" s="1"/>
  <c r="K229" i="59997" s="1"/>
  <c r="K230" i="59997" s="1"/>
  <c r="K231" i="59997" s="1"/>
  <c r="K232" i="59997" s="1"/>
  <c r="K233" i="59997" s="1"/>
  <c r="K234" i="59997" s="1"/>
  <c r="K235" i="59997" s="1"/>
  <c r="K236" i="59997" s="1"/>
  <c r="K237" i="59997" s="1"/>
  <c r="K238" i="59997" s="1"/>
  <c r="K239" i="59997" s="1"/>
  <c r="K240" i="59997" s="1"/>
  <c r="K241" i="59997" s="1"/>
  <c r="K242" i="59997" s="1"/>
  <c r="K243" i="59997" s="1"/>
  <c r="K244" i="59997" s="1"/>
  <c r="K245" i="59997" s="1"/>
  <c r="L247" i="59997"/>
  <c r="N247" i="59997"/>
  <c r="I9" i="59997"/>
  <c r="I10" i="59997" s="1"/>
  <c r="I11" i="59997" s="1"/>
  <c r="I12" i="59997" s="1"/>
  <c r="I13" i="59997" s="1"/>
  <c r="I14" i="59997" s="1"/>
  <c r="I15" i="59997" s="1"/>
  <c r="I16" i="59997" s="1"/>
  <c r="I17" i="59997" s="1"/>
  <c r="I18" i="59997" s="1"/>
  <c r="I19" i="59997" s="1"/>
  <c r="I20" i="59997" s="1"/>
  <c r="I21" i="59997" s="1"/>
  <c r="I22" i="59997" s="1"/>
  <c r="I23" i="59997" s="1"/>
  <c r="I24" i="59997" s="1"/>
  <c r="I25" i="59997" s="1"/>
  <c r="I26" i="59997" s="1"/>
  <c r="I27" i="59997" s="1"/>
  <c r="I28" i="59997" s="1"/>
  <c r="I29" i="59997" s="1"/>
  <c r="I30" i="59997" s="1"/>
  <c r="I31" i="59997" s="1"/>
  <c r="I32" i="59997" s="1"/>
  <c r="I33" i="59997" s="1"/>
  <c r="I34" i="59997" s="1"/>
  <c r="I35" i="59997" s="1"/>
  <c r="I36" i="59997" s="1"/>
  <c r="I37" i="59997" s="1"/>
  <c r="I38" i="59997" s="1"/>
  <c r="I39" i="59997" s="1"/>
  <c r="I40" i="59997" s="1"/>
  <c r="I41" i="59997" s="1"/>
  <c r="I42" i="59997" s="1"/>
  <c r="I43" i="59997" s="1"/>
  <c r="I44" i="59997" s="1"/>
  <c r="I45" i="59997" s="1"/>
  <c r="I46" i="59997" s="1"/>
  <c r="I47" i="59997" s="1"/>
  <c r="I48" i="59997" s="1"/>
  <c r="I49" i="59997" s="1"/>
  <c r="I50" i="59997" s="1"/>
  <c r="I51" i="59997" s="1"/>
  <c r="I52" i="59997" s="1"/>
  <c r="I53" i="59997" s="1"/>
  <c r="I54" i="59997" s="1"/>
  <c r="I55" i="59997" s="1"/>
  <c r="I56" i="59997" s="1"/>
  <c r="I57" i="59997" s="1"/>
  <c r="I58" i="59997" s="1"/>
  <c r="I59" i="59997" s="1"/>
  <c r="I60" i="59997" s="1"/>
  <c r="I61" i="59997" s="1"/>
  <c r="I62" i="59997" s="1"/>
  <c r="I63" i="59997" s="1"/>
  <c r="I64" i="59997" s="1"/>
  <c r="I65" i="59997" s="1"/>
  <c r="I66" i="59997" s="1"/>
  <c r="I67" i="59997" s="1"/>
  <c r="I68" i="59997" s="1"/>
  <c r="I69" i="59997" s="1"/>
  <c r="I70" i="59997" s="1"/>
  <c r="I71" i="59997" s="1"/>
  <c r="I72" i="59997" s="1"/>
  <c r="I73" i="59997" s="1"/>
  <c r="I74" i="59997" s="1"/>
  <c r="I75" i="59997" s="1"/>
  <c r="I76" i="59997" s="1"/>
  <c r="I77" i="59997" s="1"/>
  <c r="I78" i="59997" s="1"/>
  <c r="I79" i="59997" s="1"/>
  <c r="I80" i="59997" s="1"/>
  <c r="I81" i="59997" s="1"/>
  <c r="I82" i="59997" s="1"/>
  <c r="I83" i="59997" s="1"/>
  <c r="I84" i="59997" s="1"/>
  <c r="I85" i="59997" s="1"/>
  <c r="I86" i="59997" s="1"/>
  <c r="I87" i="59997" s="1"/>
  <c r="I88" i="59997" s="1"/>
  <c r="I89" i="59997" s="1"/>
  <c r="I90" i="59997" s="1"/>
  <c r="I91" i="59997" s="1"/>
  <c r="I92" i="59997" s="1"/>
  <c r="I93" i="59997" s="1"/>
  <c r="I94" i="59997" s="1"/>
  <c r="I95" i="59997" s="1"/>
  <c r="I96" i="59997" s="1"/>
  <c r="I97" i="59997" s="1"/>
  <c r="I98" i="59997" s="1"/>
  <c r="I99" i="59997" s="1"/>
  <c r="I100" i="59997" s="1"/>
  <c r="I101" i="59997" s="1"/>
  <c r="I102" i="59997" s="1"/>
  <c r="I103" i="59997" s="1"/>
  <c r="I104" i="59997" s="1"/>
  <c r="I105" i="59997" s="1"/>
  <c r="I106" i="59997" s="1"/>
  <c r="I107" i="59997" s="1"/>
  <c r="I108" i="59997" s="1"/>
  <c r="I109" i="59997" s="1"/>
  <c r="I110" i="59997" s="1"/>
  <c r="I111" i="59997" s="1"/>
  <c r="I112" i="59997" s="1"/>
  <c r="I113" i="59997" s="1"/>
  <c r="I114" i="59997" s="1"/>
  <c r="I115" i="59997" s="1"/>
  <c r="I116" i="59997" s="1"/>
  <c r="I117" i="59997" s="1"/>
  <c r="I118" i="59997" s="1"/>
  <c r="I119" i="59997" s="1"/>
  <c r="I120" i="59997" s="1"/>
  <c r="I121" i="59997" s="1"/>
  <c r="I122" i="59997" s="1"/>
  <c r="I123" i="59997" s="1"/>
  <c r="I124" i="59997" s="1"/>
  <c r="I125" i="59997" s="1"/>
  <c r="I126" i="59997" s="1"/>
  <c r="I127" i="59997" s="1"/>
  <c r="I128" i="59997" s="1"/>
  <c r="I129" i="59997" s="1"/>
  <c r="I130" i="59997" s="1"/>
  <c r="I131" i="59997" s="1"/>
  <c r="I132" i="59997" s="1"/>
  <c r="I133" i="59997" s="1"/>
  <c r="I134" i="59997" s="1"/>
  <c r="I135" i="59997" s="1"/>
  <c r="I136" i="59997" s="1"/>
  <c r="I137" i="59997" s="1"/>
  <c r="I138" i="59997" s="1"/>
  <c r="I139" i="59997" s="1"/>
  <c r="I140" i="59997" s="1"/>
  <c r="I141" i="59997" s="1"/>
  <c r="I142" i="59997" s="1"/>
  <c r="I143" i="59997" s="1"/>
  <c r="I144" i="59997" s="1"/>
  <c r="I145" i="59997" s="1"/>
  <c r="I146" i="59997" s="1"/>
  <c r="I147" i="59997" s="1"/>
  <c r="I148" i="59997" s="1"/>
  <c r="I149" i="59997" s="1"/>
  <c r="I150" i="59997" s="1"/>
  <c r="I151" i="59997" s="1"/>
  <c r="I152" i="59997" s="1"/>
  <c r="I153" i="59997" s="1"/>
  <c r="I154" i="59997" s="1"/>
  <c r="I155" i="59997" s="1"/>
  <c r="I156" i="59997" s="1"/>
  <c r="I157" i="59997" s="1"/>
  <c r="I158" i="59997" s="1"/>
  <c r="I159" i="59997" s="1"/>
  <c r="I160" i="59997" s="1"/>
  <c r="I161" i="59997" s="1"/>
  <c r="I162" i="59997" s="1"/>
  <c r="I163" i="59997" s="1"/>
  <c r="I164" i="59997" s="1"/>
  <c r="I165" i="59997" s="1"/>
  <c r="I166" i="59997" s="1"/>
  <c r="I167" i="59997" s="1"/>
  <c r="I168" i="59997" s="1"/>
  <c r="I169" i="59997" s="1"/>
  <c r="I170" i="59997" s="1"/>
  <c r="I171" i="59997" s="1"/>
  <c r="I172" i="59997" s="1"/>
  <c r="I173" i="59997" s="1"/>
  <c r="I174" i="59997" s="1"/>
  <c r="I175" i="59997" s="1"/>
  <c r="I176" i="59997" s="1"/>
  <c r="I177" i="59997" s="1"/>
  <c r="I178" i="59997" s="1"/>
  <c r="I179" i="59997" s="1"/>
  <c r="I180" i="59997" s="1"/>
  <c r="I181" i="59997" s="1"/>
  <c r="I182" i="59997" s="1"/>
  <c r="I183" i="59997" s="1"/>
  <c r="I184" i="59997" s="1"/>
  <c r="I185" i="59997" s="1"/>
  <c r="I186" i="59997" s="1"/>
  <c r="I187" i="59997" s="1"/>
  <c r="I188" i="59997" s="1"/>
  <c r="I189" i="59997" s="1"/>
  <c r="I190" i="59997" s="1"/>
  <c r="I191" i="59997" s="1"/>
  <c r="I192" i="59997" s="1"/>
  <c r="I193" i="59997" s="1"/>
  <c r="I194" i="59997" s="1"/>
  <c r="I195" i="59997" s="1"/>
  <c r="I196" i="59997" s="1"/>
  <c r="I197" i="59997" s="1"/>
  <c r="I198" i="59997" s="1"/>
  <c r="I199" i="59997" s="1"/>
  <c r="I200" i="59997" s="1"/>
  <c r="I201" i="59997" s="1"/>
  <c r="I202" i="59997" s="1"/>
  <c r="I203" i="59997" s="1"/>
  <c r="I204" i="59997" s="1"/>
  <c r="I205" i="59997" s="1"/>
  <c r="I206" i="59997" s="1"/>
  <c r="I207" i="59997" s="1"/>
  <c r="I208" i="59997" s="1"/>
  <c r="I209" i="59997" s="1"/>
  <c r="I210" i="59997" s="1"/>
  <c r="I211" i="59997" s="1"/>
  <c r="I212" i="59997" s="1"/>
  <c r="I213" i="59997" s="1"/>
  <c r="I214" i="59997" s="1"/>
  <c r="I215" i="59997" s="1"/>
  <c r="I216" i="59997" s="1"/>
  <c r="I217" i="59997" s="1"/>
  <c r="I218" i="59997" s="1"/>
  <c r="I219" i="59997" s="1"/>
  <c r="I220" i="59997" s="1"/>
  <c r="I221" i="59997" s="1"/>
  <c r="I222" i="59997" s="1"/>
  <c r="I223" i="59997" s="1"/>
  <c r="I224" i="59997" s="1"/>
  <c r="I225" i="59997" s="1"/>
  <c r="I226" i="59997" s="1"/>
  <c r="I227" i="59997" s="1"/>
  <c r="I228" i="59997" s="1"/>
  <c r="I229" i="59997" s="1"/>
  <c r="I230" i="59997" s="1"/>
  <c r="I231" i="59997" s="1"/>
  <c r="I232" i="59997" s="1"/>
  <c r="I233" i="59997" s="1"/>
  <c r="I234" i="59997" s="1"/>
  <c r="I235" i="59997" s="1"/>
  <c r="I236" i="59997" s="1"/>
  <c r="I237" i="59997" s="1"/>
  <c r="I238" i="59997" s="1"/>
  <c r="I239" i="59997" s="1"/>
  <c r="I240" i="59997" s="1"/>
  <c r="I241" i="59997" s="1"/>
  <c r="I242" i="59997" s="1"/>
  <c r="I243" i="59997" s="1"/>
  <c r="I244" i="59997" s="1"/>
  <c r="I245" i="59997" s="1"/>
  <c r="J247" i="59997"/>
  <c r="M8" i="59997"/>
  <c r="M9" i="59997" s="1"/>
  <c r="M10" i="59997" s="1"/>
  <c r="M11" i="59997" s="1"/>
  <c r="M12" i="59997" s="1"/>
  <c r="M13" i="59997" s="1"/>
  <c r="M14" i="59997" s="1"/>
  <c r="M15" i="59997" s="1"/>
  <c r="M16" i="59997" s="1"/>
  <c r="M17" i="59997" s="1"/>
  <c r="M18" i="59997" s="1"/>
  <c r="M19" i="59997" s="1"/>
  <c r="M20" i="59997" s="1"/>
  <c r="M21" i="59997" s="1"/>
  <c r="M22" i="59997" s="1"/>
  <c r="M23" i="59997" s="1"/>
  <c r="M24" i="59997" s="1"/>
  <c r="M25" i="59997" s="1"/>
  <c r="M26" i="59997" s="1"/>
  <c r="M27" i="59997" s="1"/>
  <c r="M28" i="59997" s="1"/>
  <c r="M29" i="59997" s="1"/>
  <c r="M30" i="59997" s="1"/>
  <c r="M31" i="59997" s="1"/>
  <c r="M32" i="59997" s="1"/>
  <c r="M33" i="59997" s="1"/>
  <c r="M34" i="59997" s="1"/>
  <c r="M35" i="59997" s="1"/>
  <c r="M36" i="59997" s="1"/>
  <c r="M37" i="59997" s="1"/>
  <c r="M38" i="59997" s="1"/>
  <c r="M39" i="59997" s="1"/>
  <c r="M40" i="59997" s="1"/>
  <c r="M41" i="59997" s="1"/>
  <c r="M42" i="59997" s="1"/>
  <c r="M43" i="59997" s="1"/>
  <c r="M44" i="59997" s="1"/>
  <c r="M45" i="59997" s="1"/>
  <c r="M46" i="59997" s="1"/>
  <c r="M47" i="59997" s="1"/>
  <c r="M48" i="59997" s="1"/>
  <c r="M49" i="59997" s="1"/>
  <c r="M50" i="59997" s="1"/>
  <c r="M51" i="59997" s="1"/>
  <c r="M52" i="59997" s="1"/>
  <c r="M53" i="59997" s="1"/>
  <c r="M54" i="59997" s="1"/>
  <c r="M55" i="59997" s="1"/>
  <c r="M56" i="59997" s="1"/>
  <c r="M57" i="59997" s="1"/>
  <c r="M58" i="59997" s="1"/>
  <c r="M59" i="59997" s="1"/>
  <c r="M60" i="59997" s="1"/>
  <c r="M61" i="59997" s="1"/>
  <c r="M62" i="59997" s="1"/>
  <c r="M63" i="59997" s="1"/>
  <c r="M64" i="59997" s="1"/>
  <c r="M65" i="59997" s="1"/>
  <c r="M66" i="59997" s="1"/>
  <c r="M67" i="59997" s="1"/>
  <c r="M68" i="59997" s="1"/>
  <c r="M69" i="59997" s="1"/>
  <c r="M70" i="59997" s="1"/>
  <c r="M71" i="59997" s="1"/>
  <c r="M72" i="59997" s="1"/>
  <c r="M73" i="59997" s="1"/>
  <c r="M74" i="59997" s="1"/>
  <c r="M75" i="59997" s="1"/>
  <c r="M76" i="59997" s="1"/>
  <c r="M77" i="59997" s="1"/>
  <c r="M78" i="59997" s="1"/>
  <c r="M79" i="59997" s="1"/>
  <c r="M80" i="59997" s="1"/>
  <c r="M81" i="59997" s="1"/>
  <c r="M82" i="59997" s="1"/>
  <c r="M83" i="59997" s="1"/>
  <c r="M84" i="59997" s="1"/>
  <c r="M85" i="59997" s="1"/>
  <c r="M86" i="59997" s="1"/>
  <c r="M87" i="59997" s="1"/>
  <c r="M88" i="59997" s="1"/>
  <c r="M89" i="59997" s="1"/>
  <c r="M90" i="59997" s="1"/>
  <c r="M91" i="59997" s="1"/>
  <c r="M92" i="59997" s="1"/>
  <c r="M93" i="59997" s="1"/>
  <c r="M94" i="59997" s="1"/>
  <c r="M95" i="59997" s="1"/>
  <c r="M96" i="59997" s="1"/>
  <c r="M97" i="59997" s="1"/>
  <c r="M98" i="59997" s="1"/>
  <c r="M99" i="59997" s="1"/>
  <c r="M100" i="59997" s="1"/>
  <c r="M101" i="59997" s="1"/>
  <c r="M102" i="59997" s="1"/>
  <c r="M103" i="59997" s="1"/>
  <c r="M104" i="59997" s="1"/>
  <c r="M105" i="59997" s="1"/>
  <c r="M106" i="59997" s="1"/>
  <c r="M107" i="59997" s="1"/>
  <c r="M108" i="59997" s="1"/>
  <c r="M109" i="59997" s="1"/>
  <c r="M110" i="59997" s="1"/>
  <c r="M111" i="59997" s="1"/>
  <c r="M112" i="59997" s="1"/>
  <c r="M113" i="59997" s="1"/>
  <c r="M114" i="59997" s="1"/>
  <c r="M115" i="59997" s="1"/>
  <c r="M116" i="59997" s="1"/>
  <c r="M117" i="59997" s="1"/>
  <c r="M118" i="59997" s="1"/>
  <c r="M119" i="59997" s="1"/>
  <c r="M120" i="59997" s="1"/>
  <c r="M121" i="59997" s="1"/>
  <c r="M122" i="59997" s="1"/>
  <c r="M123" i="59997" s="1"/>
  <c r="M124" i="59997" s="1"/>
  <c r="M125" i="59997" s="1"/>
  <c r="M126" i="59997" s="1"/>
  <c r="M127" i="59997" s="1"/>
  <c r="M128" i="59997" s="1"/>
  <c r="M129" i="59997" s="1"/>
  <c r="M130" i="59997" s="1"/>
  <c r="M131" i="59997" s="1"/>
  <c r="M132" i="59997" s="1"/>
  <c r="M133" i="59997" s="1"/>
  <c r="M134" i="59997" s="1"/>
  <c r="M135" i="59997" s="1"/>
  <c r="M136" i="59997" s="1"/>
  <c r="M137" i="59997" s="1"/>
  <c r="M138" i="59997" s="1"/>
  <c r="M139" i="59997" s="1"/>
  <c r="M140" i="59997" s="1"/>
  <c r="M141" i="59997" s="1"/>
  <c r="M142" i="59997" s="1"/>
  <c r="M143" i="59997" s="1"/>
  <c r="M144" i="59997" s="1"/>
  <c r="M145" i="59997" s="1"/>
  <c r="M146" i="59997" s="1"/>
  <c r="M147" i="59997" s="1"/>
  <c r="M148" i="59997" s="1"/>
  <c r="M149" i="59997" s="1"/>
  <c r="M150" i="59997" s="1"/>
  <c r="M151" i="59997" s="1"/>
  <c r="M152" i="59997" s="1"/>
  <c r="M153" i="59997" s="1"/>
  <c r="M154" i="59997" s="1"/>
  <c r="M155" i="59997" s="1"/>
  <c r="M156" i="59997" s="1"/>
  <c r="M157" i="59997" s="1"/>
  <c r="M158" i="59997" s="1"/>
  <c r="M159" i="59997" s="1"/>
  <c r="M160" i="59997" s="1"/>
  <c r="M161" i="59997" s="1"/>
  <c r="M162" i="59997" s="1"/>
  <c r="M163" i="59997" s="1"/>
  <c r="M164" i="59997" s="1"/>
  <c r="M165" i="59997" s="1"/>
  <c r="M166" i="59997" s="1"/>
  <c r="M167" i="59997" s="1"/>
  <c r="M168" i="59997" s="1"/>
  <c r="M169" i="59997" s="1"/>
  <c r="M170" i="59997" s="1"/>
  <c r="M171" i="59997" s="1"/>
  <c r="M172" i="59997" s="1"/>
  <c r="M173" i="59997" s="1"/>
  <c r="M174" i="59997" s="1"/>
  <c r="M175" i="59997" s="1"/>
  <c r="M176" i="59997" s="1"/>
  <c r="M177" i="59997" s="1"/>
  <c r="M178" i="59997" s="1"/>
  <c r="M179" i="59997" s="1"/>
  <c r="M180" i="59997" s="1"/>
  <c r="M181" i="59997" s="1"/>
  <c r="M182" i="59997" s="1"/>
  <c r="M183" i="59997" s="1"/>
  <c r="M184" i="59997" s="1"/>
  <c r="M185" i="59997" s="1"/>
  <c r="M186" i="59997" s="1"/>
  <c r="M187" i="59997" s="1"/>
  <c r="M188" i="59997" s="1"/>
  <c r="M189" i="59997" s="1"/>
  <c r="M190" i="59997" s="1"/>
  <c r="M191" i="59997" s="1"/>
  <c r="M192" i="59997" s="1"/>
  <c r="M193" i="59997" s="1"/>
  <c r="M194" i="59997" s="1"/>
  <c r="M195" i="59997" s="1"/>
  <c r="M196" i="59997" s="1"/>
  <c r="M197" i="59997" s="1"/>
  <c r="M198" i="59997" s="1"/>
  <c r="M199" i="59997" s="1"/>
  <c r="M200" i="59997" s="1"/>
  <c r="M201" i="59997" s="1"/>
  <c r="M202" i="59997" s="1"/>
  <c r="M203" i="59997" s="1"/>
  <c r="M204" i="59997" s="1"/>
  <c r="M205" i="59997" s="1"/>
  <c r="M206" i="59997" s="1"/>
  <c r="M207" i="59997" s="1"/>
  <c r="M208" i="59997" s="1"/>
  <c r="M209" i="59997" s="1"/>
  <c r="M210" i="59997" s="1"/>
  <c r="M211" i="59997" s="1"/>
  <c r="M212" i="59997" s="1"/>
  <c r="M213" i="59997" s="1"/>
  <c r="M214" i="59997" s="1"/>
  <c r="M215" i="59997" s="1"/>
  <c r="M216" i="59997" s="1"/>
  <c r="M217" i="59997" s="1"/>
  <c r="M218" i="59997" s="1"/>
  <c r="M219" i="59997" s="1"/>
  <c r="M220" i="59997" s="1"/>
  <c r="M221" i="59997" s="1"/>
  <c r="M222" i="59997" s="1"/>
  <c r="M223" i="59997" s="1"/>
  <c r="M224" i="59997" s="1"/>
  <c r="M225" i="59997" s="1"/>
  <c r="M226" i="59997" s="1"/>
  <c r="M227" i="59997" s="1"/>
  <c r="M228" i="59997" s="1"/>
  <c r="M229" i="59997" s="1"/>
  <c r="M230" i="59997" s="1"/>
  <c r="M231" i="59997" s="1"/>
  <c r="M232" i="59997" s="1"/>
  <c r="M233" i="59997" s="1"/>
  <c r="M234" i="59997" s="1"/>
  <c r="M235" i="59997" s="1"/>
  <c r="M236" i="59997" s="1"/>
  <c r="M237" i="59997" s="1"/>
  <c r="M238" i="59997" s="1"/>
  <c r="M239" i="59997" s="1"/>
  <c r="M240" i="59997" s="1"/>
  <c r="M241" i="59997" s="1"/>
  <c r="M242" i="59997" s="1"/>
  <c r="M243" i="59997" s="1"/>
  <c r="M244" i="59997" s="1"/>
  <c r="M245" i="59997" s="1"/>
</calcChain>
</file>

<file path=xl/sharedStrings.xml><?xml version="1.0" encoding="utf-8"?>
<sst xmlns="http://schemas.openxmlformats.org/spreadsheetml/2006/main" count="72" uniqueCount="38">
  <si>
    <t>(hours)</t>
  </si>
  <si>
    <t>Time</t>
    <phoneticPr fontId="1" type="noConversion"/>
  </si>
  <si>
    <t>for HEC-RAS</t>
    <phoneticPr fontId="1" type="noConversion"/>
  </si>
  <si>
    <t>CN</t>
    <phoneticPr fontId="1" type="noConversion"/>
  </si>
  <si>
    <t>cumulative (in)</t>
    <phoneticPr fontId="1" type="noConversion"/>
  </si>
  <si>
    <t>incremental (in)</t>
    <phoneticPr fontId="1" type="noConversion"/>
  </si>
  <si>
    <t>Excess Rainfall</t>
    <phoneticPr fontId="1" type="noConversion"/>
  </si>
  <si>
    <t>Total Precip (in)</t>
    <phoneticPr fontId="1" type="noConversion"/>
  </si>
  <si>
    <t>Initial Abstraction (in)</t>
  </si>
  <si>
    <t>Continous Abstraction (in)</t>
  </si>
  <si>
    <t>S</t>
  </si>
  <si>
    <t>Qp</t>
  </si>
  <si>
    <t>Ia</t>
  </si>
  <si>
    <t>Cont Abs</t>
  </si>
  <si>
    <t>Calc Checks:</t>
  </si>
  <si>
    <t>Inches</t>
  </si>
  <si>
    <t>10-year</t>
  </si>
  <si>
    <t>25-year</t>
  </si>
  <si>
    <t>50-year</t>
  </si>
  <si>
    <t>100-year</t>
  </si>
  <si>
    <t>500-year</t>
  </si>
  <si>
    <t>Storm Event</t>
  </si>
  <si>
    <t>Time</t>
  </si>
  <si>
    <t>Sum:</t>
  </si>
  <si>
    <t>MSE4</t>
  </si>
  <si>
    <t>Region</t>
  </si>
  <si>
    <t>CN</t>
  </si>
  <si>
    <t>24-hour Rainfall</t>
  </si>
  <si>
    <t>24-hour NRCS Rainfall Distributions</t>
  </si>
  <si>
    <t>6 minute interval</t>
  </si>
  <si>
    <t>Volume Increase</t>
  </si>
  <si>
    <t>Volume Decrease</t>
  </si>
  <si>
    <t>Peak Increase</t>
  </si>
  <si>
    <t>Peak Decrease</t>
  </si>
  <si>
    <t>Topeka, KS</t>
  </si>
  <si>
    <t>2-year</t>
  </si>
  <si>
    <t>5-year</t>
  </si>
  <si>
    <t>Incremental Rainfall Hyetographs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</si>
</sst>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7" formatCode="0.000"/>
  </numFmts>
  <fonts count="11" x14ac:knownFonts="1">
    <font>
      <sz val="10"/>
      <name val="Book Antiqua"/>
    </font>
    <font>
      <sz val="8"/>
      <name val="Verdana"/>
      <family val="2"/>
    </font>
    <font>
      <sz val="10"/>
      <name val="Arial"/>
      <family val="2"/>
    </font>
    <font>
      <sz val="10"/>
      <name val="Book Antiqua"/>
      <family val="1"/>
    </font>
    <font>
      <b/>
      <sz val="10"/>
      <color theme="0"/>
      <name val="Segoe UI"/>
      <family val="2"/>
      <scheme val="minor"/>
    </font>
    <font>
      <sz val="10"/>
      <name val="Segoe UI"/>
      <family val="2"/>
      <scheme val="minor"/>
    </font>
    <font>
      <sz val="16"/>
      <name val="Segoe UI"/>
      <family val="2"/>
      <scheme val="minor"/>
    </font>
    <font>
      <sz val="10"/>
      <color indexed="12"/>
      <name val="Segoe UI"/>
      <family val="2"/>
      <scheme val="minor"/>
    </font>
    <font>
      <sz val="10"/>
      <color theme="4"/>
      <name val="Segoe UI"/>
      <family val="2"/>
      <scheme val="minor"/>
    </font>
    <font>
      <sz val="10"/>
      <color rgb="FFFFFFFF"/>
      <name val="Arial"/>
      <family val="2"/>
    </font>
    <font>
      <b/>
      <sz val="10"/>
      <name val="Segoe U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6" tint="-0.249977111117893"/>
      </left>
      <right/>
      <top style="thin">
        <color theme="6" tint="-0.249977111117893"/>
      </top>
      <bottom style="thin">
        <color theme="6" tint="-0.249977111117893"/>
      </bottom>
      <diagonal/>
    </border>
    <border>
      <left/>
      <right/>
      <top style="thin">
        <color theme="6" tint="-0.249977111117893"/>
      </top>
      <bottom style="thin">
        <color theme="6" tint="-0.249977111117893"/>
      </bottom>
      <diagonal/>
    </border>
    <border>
      <left/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2" fillId="0" borderId="0" xfId="0" applyFont="1"/>
    <xf numFmtId="167" fontId="2" fillId="0" borderId="0" xfId="0" applyNumberFormat="1" applyFont="1" applyAlignment="1">
      <alignment horizontal="center"/>
    </xf>
    <xf numFmtId="167" fontId="2" fillId="0" borderId="0" xfId="0" applyNumberFormat="1" applyFont="1"/>
    <xf numFmtId="20" fontId="2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center"/>
    </xf>
    <xf numFmtId="0" fontId="4" fillId="3" borderId="3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0" xfId="0" applyFont="1"/>
    <xf numFmtId="0" fontId="7" fillId="0" borderId="0" xfId="0" applyFont="1" applyAlignment="1"/>
    <xf numFmtId="167" fontId="8" fillId="0" borderId="0" xfId="0" applyNumberFormat="1" applyFont="1" applyAlignment="1">
      <alignment horizontal="right"/>
    </xf>
    <xf numFmtId="167" fontId="8" fillId="0" borderId="0" xfId="0" applyNumberFormat="1" applyFont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167" fontId="5" fillId="0" borderId="2" xfId="0" applyNumberFormat="1" applyFont="1" applyBorder="1" applyAlignment="1">
      <alignment horizontal="center" vertical="center"/>
    </xf>
    <xf numFmtId="167" fontId="4" fillId="4" borderId="2" xfId="0" applyNumberFormat="1" applyFont="1" applyFill="1" applyBorder="1" applyAlignment="1">
      <alignment horizontal="center" vertical="center"/>
    </xf>
    <xf numFmtId="0" fontId="9" fillId="0" borderId="0" xfId="0" applyFont="1"/>
    <xf numFmtId="0" fontId="3" fillId="0" borderId="0" xfId="0" applyFont="1"/>
    <xf numFmtId="0" fontId="10" fillId="0" borderId="0" xfId="0" applyFont="1" applyFill="1" applyBorder="1" applyAlignment="1">
      <alignment vertical="top"/>
    </xf>
    <xf numFmtId="0" fontId="6" fillId="0" borderId="0" xfId="0" applyFont="1" applyAlignment="1">
      <alignment horizontal="center"/>
    </xf>
    <xf numFmtId="167" fontId="5" fillId="5" borderId="0" xfId="0" applyNumberFormat="1" applyFont="1" applyFill="1" applyAlignment="1">
      <alignment horizontal="center" vertical="center"/>
    </xf>
    <xf numFmtId="167" fontId="5" fillId="6" borderId="0" xfId="0" applyNumberFormat="1" applyFont="1" applyFill="1" applyAlignment="1">
      <alignment horizontal="center" vertical="center"/>
    </xf>
    <xf numFmtId="167" fontId="5" fillId="0" borderId="0" xfId="0" applyNumberFormat="1" applyFont="1" applyFill="1" applyAlignment="1">
      <alignment horizontal="center" vertical="center"/>
    </xf>
    <xf numFmtId="167" fontId="0" fillId="0" borderId="0" xfId="0" applyNumberFormat="1"/>
    <xf numFmtId="0" fontId="4" fillId="4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67" fontId="5" fillId="2" borderId="0" xfId="0" applyNumberFormat="1" applyFont="1" applyFill="1" applyAlignment="1">
      <alignment horizontal="center" vertical="center"/>
    </xf>
    <xf numFmtId="167" fontId="5" fillId="2" borderId="0" xfId="0" applyNumberFormat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167" fontId="5" fillId="5" borderId="0" xfId="0" applyNumberFormat="1" applyFont="1" applyFill="1" applyAlignment="1">
      <alignment horizontal="center" vertic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Base Model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'100yr Hyetograph PeakVolumeData'!$A$5:$A$245</c:f>
              <c:numCache>
                <c:formatCode>0.0</c:formatCode>
                <c:ptCount val="2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</c:numCache>
            </c:numRef>
          </c:xVal>
          <c:yVal>
            <c:numRef>
              <c:f>'100yr Hyetograph PeakVolumeData'!$H$5:$H$245</c:f>
              <c:numCache>
                <c:formatCode>0.000</c:formatCode>
                <c:ptCount val="2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1D7-409F-B258-042CF69D349F}"/>
            </c:ext>
          </c:extLst>
        </c:ser>
        <c:ser>
          <c:idx val="1"/>
          <c:order val="1"/>
          <c:tx>
            <c:v>Peak Increased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12700">
                <a:solidFill>
                  <a:srgbClr val="FFC000"/>
                </a:solidFill>
              </a:ln>
              <a:effectLst/>
            </c:spPr>
          </c:marker>
          <c:xVal>
            <c:numRef>
              <c:f>'100yr Hyetograph PeakVolumeData'!$A$5:$A$245</c:f>
              <c:numCache>
                <c:formatCode>0.0</c:formatCode>
                <c:ptCount val="2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</c:numCache>
            </c:numRef>
          </c:xVal>
          <c:yVal>
            <c:numRef>
              <c:f>'100yr Hyetograph PeakVolumeData'!$N$5:$N$245</c:f>
              <c:numCache>
                <c:formatCode>0.000</c:formatCode>
                <c:ptCount val="2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1D7-409F-B258-042CF69D349F}"/>
            </c:ext>
          </c:extLst>
        </c:ser>
        <c:ser>
          <c:idx val="2"/>
          <c:order val="2"/>
          <c:tx>
            <c:v>Volume Increased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15875">
                <a:solidFill>
                  <a:schemeClr val="accent5"/>
                </a:solidFill>
              </a:ln>
              <a:effectLst/>
            </c:spPr>
          </c:marker>
          <c:xVal>
            <c:numRef>
              <c:f>'100yr Hyetograph PeakVolumeData'!$A$5:$A$245</c:f>
              <c:numCache>
                <c:formatCode>0.0</c:formatCode>
                <c:ptCount val="2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</c:numCache>
            </c:numRef>
          </c:xVal>
          <c:yVal>
            <c:numRef>
              <c:f>'100yr Hyetograph PeakVolumeData'!$J$5:$J$245</c:f>
              <c:numCache>
                <c:formatCode>0.000</c:formatCode>
                <c:ptCount val="241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1D7-409F-B258-042CF69D3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8109712"/>
        <c:axId val="638110040"/>
      </c:scatterChart>
      <c:valAx>
        <c:axId val="638109712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110040"/>
        <c:crosses val="autoZero"/>
        <c:crossBetween val="midCat"/>
      </c:valAx>
      <c:valAx>
        <c:axId val="638110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1097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2</xdr:row>
      <xdr:rowOff>0</xdr:rowOff>
    </xdr:from>
    <xdr:to>
      <xdr:col>39</xdr:col>
      <xdr:colOff>504826</xdr:colOff>
      <xdr:row>35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23264BB-9BCE-439A-BE38-5747106A0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Wood">
  <a:themeElements>
    <a:clrScheme name="Wood">
      <a:dk1>
        <a:sysClr val="windowText" lastClr="000000"/>
      </a:dk1>
      <a:lt1>
        <a:sysClr val="window" lastClr="FFFFFF"/>
      </a:lt1>
      <a:dk2>
        <a:srgbClr val="233845"/>
      </a:dk2>
      <a:lt2>
        <a:srgbClr val="E7E6E6"/>
      </a:lt2>
      <a:accent1>
        <a:srgbClr val="884C91"/>
      </a:accent1>
      <a:accent2>
        <a:srgbClr val="AD4696"/>
      </a:accent2>
      <a:accent3>
        <a:srgbClr val="2DBDB6"/>
      </a:accent3>
      <a:accent4>
        <a:srgbClr val="00A0AF"/>
      </a:accent4>
      <a:accent5>
        <a:srgbClr val="88C540"/>
      </a:accent5>
      <a:accent6>
        <a:srgbClr val="70AD47"/>
      </a:accent6>
      <a:hlink>
        <a:srgbClr val="AFD038"/>
      </a:hlink>
      <a:folHlink>
        <a:srgbClr val="954F72"/>
      </a:folHlink>
    </a:clrScheme>
    <a:fontScheme name="Wood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5"/>
  <sheetViews>
    <sheetView tabSelected="1" workbookViewId="0">
      <selection activeCell="O9" sqref="O9"/>
    </sheetView>
  </sheetViews>
  <sheetFormatPr defaultRowHeight="14.7" x14ac:dyDescent="0.65"/>
  <cols>
    <col min="1" max="1" width="11.703125" bestFit="1" customWidth="1"/>
    <col min="2" max="2" width="14" customWidth="1"/>
    <col min="4" max="4" width="9.1171875" style="10"/>
    <col min="5" max="5" width="8.9375" style="10"/>
    <col min="6" max="11" width="9.1171875" style="10"/>
    <col min="14" max="14" width="11.703125" customWidth="1"/>
  </cols>
  <sheetData>
    <row r="1" spans="1:17" x14ac:dyDescent="0.65">
      <c r="A1" s="7" t="s">
        <v>21</v>
      </c>
      <c r="B1" s="8" t="s">
        <v>15</v>
      </c>
      <c r="D1" s="31" t="s">
        <v>37</v>
      </c>
      <c r="E1" s="31"/>
      <c r="F1" s="31"/>
      <c r="G1" s="31"/>
      <c r="H1" s="31"/>
      <c r="I1" s="31"/>
      <c r="J1" s="31"/>
      <c r="K1" s="31"/>
    </row>
    <row r="2" spans="1:17" x14ac:dyDescent="0.65">
      <c r="A2" s="7" t="s">
        <v>35</v>
      </c>
      <c r="B2" s="9">
        <v>3.47</v>
      </c>
      <c r="C2" s="6"/>
      <c r="D2" s="37" t="s">
        <v>34</v>
      </c>
      <c r="E2" s="38"/>
      <c r="F2" s="38"/>
      <c r="G2" s="38"/>
      <c r="H2" s="38"/>
      <c r="I2" s="38"/>
      <c r="J2" s="38"/>
      <c r="K2" s="39"/>
      <c r="N2" s="25"/>
      <c r="Q2" s="23"/>
    </row>
    <row r="3" spans="1:17" x14ac:dyDescent="0.65">
      <c r="A3" s="7" t="s">
        <v>36</v>
      </c>
      <c r="B3" s="9">
        <v>4.33</v>
      </c>
      <c r="C3" s="6"/>
      <c r="D3" s="20" t="s">
        <v>22</v>
      </c>
      <c r="E3" s="20" t="s">
        <v>35</v>
      </c>
      <c r="F3" s="20" t="s">
        <v>36</v>
      </c>
      <c r="G3" s="20" t="s">
        <v>16</v>
      </c>
      <c r="H3" s="20" t="s">
        <v>17</v>
      </c>
      <c r="I3" s="20" t="s">
        <v>18</v>
      </c>
      <c r="J3" s="20" t="s">
        <v>19</v>
      </c>
      <c r="K3" s="20" t="s">
        <v>20</v>
      </c>
      <c r="N3" s="24"/>
    </row>
    <row r="4" spans="1:17" x14ac:dyDescent="0.65">
      <c r="A4" s="7" t="s">
        <v>16</v>
      </c>
      <c r="B4" s="9">
        <v>5.07</v>
      </c>
      <c r="C4" s="6"/>
      <c r="D4" s="21">
        <v>0</v>
      </c>
      <c r="E4" s="21">
        <v>0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</row>
    <row r="5" spans="1:17" x14ac:dyDescent="0.65">
      <c r="A5" s="7" t="s">
        <v>17</v>
      </c>
      <c r="B5" s="9">
        <v>6.13</v>
      </c>
      <c r="C5" s="6"/>
      <c r="D5" s="21">
        <v>0.1</v>
      </c>
      <c r="E5" s="21">
        <v>1.3706500000000002E-3</v>
      </c>
      <c r="F5" s="21">
        <v>1.71035E-3</v>
      </c>
      <c r="G5" s="21">
        <v>2.0026500000000003E-3</v>
      </c>
      <c r="H5" s="21">
        <v>2.4213500000000001E-3</v>
      </c>
      <c r="I5" s="21">
        <v>2.7571000000000002E-3</v>
      </c>
      <c r="J5" s="21">
        <v>3.1047000000000002E-3</v>
      </c>
      <c r="K5" s="21">
        <v>3.9737000000000001E-3</v>
      </c>
    </row>
    <row r="6" spans="1:17" x14ac:dyDescent="0.65">
      <c r="A6" s="7" t="s">
        <v>18</v>
      </c>
      <c r="B6" s="9">
        <v>6.98</v>
      </c>
      <c r="C6" s="6"/>
      <c r="D6" s="21">
        <v>0.2</v>
      </c>
      <c r="E6" s="21">
        <v>1.44699E-3</v>
      </c>
      <c r="F6" s="21">
        <v>1.8056100000000002E-3</v>
      </c>
      <c r="G6" s="21">
        <v>2.1141899999999997E-3</v>
      </c>
      <c r="H6" s="21">
        <v>2.5562099999999997E-3</v>
      </c>
      <c r="I6" s="21">
        <v>2.9106599999999998E-3</v>
      </c>
      <c r="J6" s="21">
        <v>3.2776200000000002E-3</v>
      </c>
      <c r="K6" s="21">
        <v>4.1950200000000007E-3</v>
      </c>
    </row>
    <row r="7" spans="1:17" x14ac:dyDescent="0.65">
      <c r="A7" s="7" t="s">
        <v>19</v>
      </c>
      <c r="B7" s="9">
        <v>7.86</v>
      </c>
      <c r="C7" s="6"/>
      <c r="D7" s="21">
        <v>0.3</v>
      </c>
      <c r="E7" s="21">
        <v>1.51986E-3</v>
      </c>
      <c r="F7" s="21">
        <v>1.8965399999999995E-3</v>
      </c>
      <c r="G7" s="21">
        <v>2.2206600000000002E-3</v>
      </c>
      <c r="H7" s="21">
        <v>2.6849400000000002E-3</v>
      </c>
      <c r="I7" s="21">
        <v>3.0572400000000001E-3</v>
      </c>
      <c r="J7" s="21">
        <v>3.44268E-3</v>
      </c>
      <c r="K7" s="21">
        <v>4.4062800000000003E-3</v>
      </c>
    </row>
    <row r="8" spans="1:17" x14ac:dyDescent="0.65">
      <c r="A8" s="7" t="s">
        <v>20</v>
      </c>
      <c r="B8" s="9">
        <v>10.06</v>
      </c>
      <c r="D8" s="21">
        <v>0.4</v>
      </c>
      <c r="E8" s="21">
        <v>1.5961999999999999E-3</v>
      </c>
      <c r="F8" s="21">
        <v>1.9918000000000002E-3</v>
      </c>
      <c r="G8" s="21">
        <v>2.3322000000000004E-3</v>
      </c>
      <c r="H8" s="21">
        <v>2.8197999999999999E-3</v>
      </c>
      <c r="I8" s="21">
        <v>3.2107999999999998E-3</v>
      </c>
      <c r="J8" s="21">
        <v>3.6156000000000001E-3</v>
      </c>
      <c r="K8" s="21">
        <v>4.6275999999999973E-3</v>
      </c>
    </row>
    <row r="9" spans="1:17" x14ac:dyDescent="0.5">
      <c r="C9" s="6"/>
      <c r="D9" s="21">
        <v>0.5</v>
      </c>
      <c r="E9" s="21">
        <v>1.6656000000000006E-3</v>
      </c>
      <c r="F9" s="21">
        <v>2.0784000000000002E-3</v>
      </c>
      <c r="G9" s="21">
        <v>2.433600000000001E-3</v>
      </c>
      <c r="H9" s="21">
        <v>2.9424000000000013E-3</v>
      </c>
      <c r="I9" s="21">
        <v>3.3504000000000016E-3</v>
      </c>
      <c r="J9" s="21">
        <v>3.7727999999999998E-3</v>
      </c>
      <c r="K9" s="21">
        <v>4.8288000000000046E-3</v>
      </c>
    </row>
    <row r="10" spans="1:17" x14ac:dyDescent="0.65">
      <c r="A10" s="7" t="s">
        <v>25</v>
      </c>
      <c r="B10" s="9" t="s">
        <v>24</v>
      </c>
      <c r="D10" s="21">
        <v>0.6</v>
      </c>
      <c r="E10" s="21">
        <v>1.7349999999999996E-3</v>
      </c>
      <c r="F10" s="21">
        <v>2.1650000000000003E-3</v>
      </c>
      <c r="G10" s="21">
        <v>2.5349999999999991E-3</v>
      </c>
      <c r="H10" s="21">
        <v>3.0649999999999983E-3</v>
      </c>
      <c r="I10" s="21">
        <v>3.4900000000000018E-3</v>
      </c>
      <c r="J10" s="21">
        <v>3.9300000000000029E-3</v>
      </c>
      <c r="K10" s="21">
        <v>5.0299999999999997E-3</v>
      </c>
    </row>
    <row r="11" spans="1:17" x14ac:dyDescent="0.5">
      <c r="D11" s="21">
        <v>0.7</v>
      </c>
      <c r="E11" s="21">
        <v>1.8044000000000011E-3</v>
      </c>
      <c r="F11" s="21">
        <v>2.2516000000000012E-3</v>
      </c>
      <c r="G11" s="21">
        <v>2.6364000000000023E-3</v>
      </c>
      <c r="H11" s="21">
        <v>3.1876000000000022E-3</v>
      </c>
      <c r="I11" s="21">
        <v>3.6296000000000002E-3</v>
      </c>
      <c r="J11" s="21">
        <v>4.0871999999999992E-3</v>
      </c>
      <c r="K11" s="21">
        <v>5.2312000000000018E-3</v>
      </c>
    </row>
    <row r="12" spans="1:17" x14ac:dyDescent="0.5">
      <c r="D12" s="21">
        <v>0.8</v>
      </c>
      <c r="E12" s="21">
        <v>1.9084999999999987E-3</v>
      </c>
      <c r="F12" s="21">
        <v>2.3814999999999965E-3</v>
      </c>
      <c r="G12" s="21">
        <v>2.7884999999999958E-3</v>
      </c>
      <c r="H12" s="21">
        <v>3.371499999999996E-3</v>
      </c>
      <c r="I12" s="21">
        <v>3.8389999999999987E-3</v>
      </c>
      <c r="J12" s="21">
        <v>4.322999999999997E-3</v>
      </c>
      <c r="K12" s="21">
        <v>5.5329999999999963E-3</v>
      </c>
    </row>
    <row r="13" spans="1:17" x14ac:dyDescent="0.5">
      <c r="D13" s="21">
        <v>0.9</v>
      </c>
      <c r="E13" s="21">
        <v>1.9778999999999995E-3</v>
      </c>
      <c r="F13" s="21">
        <v>2.4681000000000008E-3</v>
      </c>
      <c r="G13" s="21">
        <v>2.8899000000000008E-3</v>
      </c>
      <c r="H13" s="21">
        <v>3.4941E-3</v>
      </c>
      <c r="I13" s="21">
        <v>3.9785999999999988E-3</v>
      </c>
      <c r="J13" s="21">
        <v>4.4801999999999967E-3</v>
      </c>
      <c r="K13" s="21">
        <v>5.7341999999999949E-3</v>
      </c>
    </row>
    <row r="14" spans="1:17" x14ac:dyDescent="0.5">
      <c r="D14" s="21">
        <v>1</v>
      </c>
      <c r="E14" s="21">
        <v>2.0126000000000033E-3</v>
      </c>
      <c r="F14" s="21">
        <v>2.5114000000000039E-3</v>
      </c>
      <c r="G14" s="21">
        <v>2.9406000000000015E-3</v>
      </c>
      <c r="H14" s="21">
        <v>3.5554000000000037E-3</v>
      </c>
      <c r="I14" s="21">
        <v>4.0484000000000041E-3</v>
      </c>
      <c r="J14" s="21">
        <v>4.5588000000000087E-3</v>
      </c>
      <c r="K14" s="21">
        <v>5.834800000000008E-3</v>
      </c>
    </row>
    <row r="15" spans="1:17" x14ac:dyDescent="0.5">
      <c r="D15" s="21">
        <v>1.1000000000000001</v>
      </c>
      <c r="E15" s="21">
        <v>2.1166999999999957E-3</v>
      </c>
      <c r="F15" s="21">
        <v>2.6412999999999957E-3</v>
      </c>
      <c r="G15" s="21">
        <v>3.0927000000000003E-3</v>
      </c>
      <c r="H15" s="21">
        <v>3.739299999999994E-3</v>
      </c>
      <c r="I15" s="21">
        <v>4.2577999999999921E-3</v>
      </c>
      <c r="J15" s="21">
        <v>4.7945999999999961E-3</v>
      </c>
      <c r="K15" s="21">
        <v>6.136599999999999E-3</v>
      </c>
    </row>
    <row r="16" spans="1:17" x14ac:dyDescent="0.5">
      <c r="D16" s="21">
        <v>1.2</v>
      </c>
      <c r="E16" s="21">
        <v>2.1861000000000033E-3</v>
      </c>
      <c r="F16" s="21">
        <v>2.7279000000000019E-3</v>
      </c>
      <c r="G16" s="21">
        <v>3.1941000000000018E-3</v>
      </c>
      <c r="H16" s="21">
        <v>3.8619000000000014E-3</v>
      </c>
      <c r="I16" s="21">
        <v>4.3974000000000027E-3</v>
      </c>
      <c r="J16" s="21">
        <v>4.9517999999999993E-3</v>
      </c>
      <c r="K16" s="21">
        <v>6.3378000000000045E-3</v>
      </c>
    </row>
    <row r="17" spans="4:11" x14ac:dyDescent="0.5">
      <c r="D17" s="21">
        <v>1.3</v>
      </c>
      <c r="E17" s="21">
        <v>2.2554999999999971E-3</v>
      </c>
      <c r="F17" s="21">
        <v>2.8144999999999976E-3</v>
      </c>
      <c r="G17" s="21">
        <v>3.2954999999999963E-3</v>
      </c>
      <c r="H17" s="21">
        <v>3.9845000000000019E-3</v>
      </c>
      <c r="I17" s="21">
        <v>4.5369999999999994E-3</v>
      </c>
      <c r="J17" s="21">
        <v>5.1090000000000024E-3</v>
      </c>
      <c r="K17" s="21">
        <v>6.5389999999999893E-3</v>
      </c>
    </row>
    <row r="18" spans="4:11" x14ac:dyDescent="0.5">
      <c r="D18" s="21">
        <v>1.4</v>
      </c>
      <c r="E18" s="21">
        <v>2.3249000000000013E-3</v>
      </c>
      <c r="F18" s="21">
        <v>2.9011000000000037E-3</v>
      </c>
      <c r="G18" s="21">
        <v>3.3969000000000013E-3</v>
      </c>
      <c r="H18" s="21">
        <v>4.1071000000000024E-3</v>
      </c>
      <c r="I18" s="21">
        <v>4.676600000000003E-3</v>
      </c>
      <c r="J18" s="21">
        <v>5.2661999999999987E-3</v>
      </c>
      <c r="K18" s="21">
        <v>6.7402000000000017E-3</v>
      </c>
    </row>
    <row r="19" spans="4:11" x14ac:dyDescent="0.5">
      <c r="D19" s="21">
        <v>1.5</v>
      </c>
      <c r="E19" s="21">
        <v>2.4290000000000006E-3</v>
      </c>
      <c r="F19" s="21">
        <v>3.030999999999999E-3</v>
      </c>
      <c r="G19" s="21">
        <v>3.5490000000000035E-3</v>
      </c>
      <c r="H19" s="21">
        <v>4.2909999999999962E-3</v>
      </c>
      <c r="I19" s="21">
        <v>4.8860000000000015E-3</v>
      </c>
      <c r="J19" s="21">
        <v>5.5019999999999999E-3</v>
      </c>
      <c r="K19" s="21">
        <v>7.0420000000000066E-3</v>
      </c>
    </row>
    <row r="20" spans="4:11" x14ac:dyDescent="0.5">
      <c r="D20" s="21">
        <v>1.6</v>
      </c>
      <c r="E20" s="21">
        <v>2.4637000000000027E-3</v>
      </c>
      <c r="F20" s="21">
        <v>3.074300000000002E-3</v>
      </c>
      <c r="G20" s="21">
        <v>3.5997000000000043E-3</v>
      </c>
      <c r="H20" s="21">
        <v>4.3523000000000034E-3</v>
      </c>
      <c r="I20" s="21">
        <v>4.9558000000000033E-3</v>
      </c>
      <c r="J20" s="21">
        <v>5.580600000000005E-3</v>
      </c>
      <c r="K20" s="21">
        <v>7.1426000000000128E-3</v>
      </c>
    </row>
    <row r="21" spans="4:11" x14ac:dyDescent="0.5">
      <c r="D21" s="21">
        <v>1.7</v>
      </c>
      <c r="E21" s="21">
        <v>2.567800000000002E-3</v>
      </c>
      <c r="F21" s="21">
        <v>3.2041999999999973E-3</v>
      </c>
      <c r="G21" s="21">
        <v>3.7517999999999926E-3</v>
      </c>
      <c r="H21" s="21">
        <v>4.5361999999999972E-3</v>
      </c>
      <c r="I21" s="21">
        <v>5.1651999999999948E-3</v>
      </c>
      <c r="J21" s="21">
        <v>5.8163999999999993E-3</v>
      </c>
      <c r="K21" s="21">
        <v>7.4443999999999899E-3</v>
      </c>
    </row>
    <row r="22" spans="4:11" x14ac:dyDescent="0.5">
      <c r="D22" s="21">
        <v>1.8</v>
      </c>
      <c r="E22" s="21">
        <v>2.6371999999999993E-3</v>
      </c>
      <c r="F22" s="21">
        <v>3.2908000000000034E-3</v>
      </c>
      <c r="G22" s="21">
        <v>3.8532000000000011E-3</v>
      </c>
      <c r="H22" s="21">
        <v>4.6588000000000046E-3</v>
      </c>
      <c r="I22" s="21">
        <v>5.3047999999999984E-3</v>
      </c>
      <c r="J22" s="21">
        <v>5.9735999999999956E-3</v>
      </c>
      <c r="K22" s="21">
        <v>7.6456000000000024E-3</v>
      </c>
    </row>
    <row r="23" spans="4:11" x14ac:dyDescent="0.5">
      <c r="D23" s="21">
        <v>1.9</v>
      </c>
      <c r="E23" s="21">
        <v>2.7065999999999965E-3</v>
      </c>
      <c r="F23" s="21">
        <v>3.3773999999999957E-3</v>
      </c>
      <c r="G23" s="21">
        <v>3.9546000000000026E-3</v>
      </c>
      <c r="H23" s="21">
        <v>4.7813999999999912E-3</v>
      </c>
      <c r="I23" s="21">
        <v>5.444400000000002E-3</v>
      </c>
      <c r="J23" s="21">
        <v>6.1308000000000057E-3</v>
      </c>
      <c r="K23" s="21">
        <v>7.8467999999999871E-3</v>
      </c>
    </row>
    <row r="24" spans="4:11" x14ac:dyDescent="0.5">
      <c r="D24" s="21">
        <v>2</v>
      </c>
      <c r="E24" s="21">
        <v>2.7760000000000007E-3</v>
      </c>
      <c r="F24" s="21">
        <v>3.4640000000000018E-3</v>
      </c>
      <c r="G24" s="21">
        <v>4.0559999999999971E-3</v>
      </c>
      <c r="H24" s="21">
        <v>4.9040000000000056E-3</v>
      </c>
      <c r="I24" s="21">
        <v>5.5840000000000056E-3</v>
      </c>
      <c r="J24" s="21">
        <v>6.2880000000000019E-3</v>
      </c>
      <c r="K24" s="21">
        <v>8.0480000000000135E-3</v>
      </c>
    </row>
    <row r="25" spans="4:11" x14ac:dyDescent="0.5">
      <c r="D25" s="21">
        <v>2.1</v>
      </c>
      <c r="E25" s="21">
        <v>2.8453999999999979E-3</v>
      </c>
      <c r="F25" s="21">
        <v>3.550600000000001E-3</v>
      </c>
      <c r="G25" s="21">
        <v>4.1574000000000055E-3</v>
      </c>
      <c r="H25" s="21">
        <v>5.0265999999999922E-3</v>
      </c>
      <c r="I25" s="21">
        <v>5.7235999999999954E-3</v>
      </c>
      <c r="J25" s="21">
        <v>6.4451999999999982E-3</v>
      </c>
      <c r="K25" s="21">
        <v>8.2491999999999982E-3</v>
      </c>
    </row>
    <row r="26" spans="4:11" x14ac:dyDescent="0.5">
      <c r="D26" s="21">
        <v>2.2000000000000002</v>
      </c>
      <c r="E26" s="21">
        <v>2.9148000000000021E-3</v>
      </c>
      <c r="F26" s="21">
        <v>3.6372000000000002E-3</v>
      </c>
      <c r="G26" s="21">
        <v>4.2587999999999931E-3</v>
      </c>
      <c r="H26" s="21">
        <v>5.1492000000000065E-3</v>
      </c>
      <c r="I26" s="21">
        <v>5.863199999999999E-3</v>
      </c>
      <c r="J26" s="21">
        <v>6.6023999999999944E-3</v>
      </c>
      <c r="K26" s="21">
        <v>8.4503999999999968E-3</v>
      </c>
    </row>
    <row r="27" spans="4:11" x14ac:dyDescent="0.5">
      <c r="D27" s="21">
        <v>2.2999999999999998</v>
      </c>
      <c r="E27" s="21">
        <v>3.018899999999998E-3</v>
      </c>
      <c r="F27" s="21">
        <v>3.7670999999999955E-3</v>
      </c>
      <c r="G27" s="21">
        <v>4.4108999999999954E-3</v>
      </c>
      <c r="H27" s="21">
        <v>5.3330999999999934E-3</v>
      </c>
      <c r="I27" s="21">
        <v>6.0725999999999974E-3</v>
      </c>
      <c r="J27" s="21">
        <v>6.8382000000000026E-3</v>
      </c>
      <c r="K27" s="21">
        <v>8.7521999999999878E-3</v>
      </c>
    </row>
    <row r="28" spans="4:11" x14ac:dyDescent="0.5">
      <c r="D28" s="21">
        <v>2.4</v>
      </c>
      <c r="E28" s="21">
        <v>3.0536000000000035E-3</v>
      </c>
      <c r="F28" s="21">
        <v>3.8104000000000054E-3</v>
      </c>
      <c r="G28" s="21">
        <v>4.46160000000001E-3</v>
      </c>
      <c r="H28" s="21">
        <v>5.3944000000000075E-3</v>
      </c>
      <c r="I28" s="21">
        <v>6.1424000000000062E-3</v>
      </c>
      <c r="J28" s="21">
        <v>6.9168000000000007E-3</v>
      </c>
      <c r="K28" s="21">
        <v>8.8528000000000218E-3</v>
      </c>
    </row>
    <row r="29" spans="4:11" x14ac:dyDescent="0.5">
      <c r="D29" s="21">
        <v>2.5</v>
      </c>
      <c r="E29" s="21">
        <v>3.1576999999999994E-3</v>
      </c>
      <c r="F29" s="21">
        <v>3.9402999999999938E-3</v>
      </c>
      <c r="G29" s="21">
        <v>4.6136999999999984E-3</v>
      </c>
      <c r="H29" s="21">
        <v>5.5782999999999944E-3</v>
      </c>
      <c r="I29" s="21">
        <v>6.3517999999999908E-3</v>
      </c>
      <c r="J29" s="21">
        <v>7.152600000000009E-3</v>
      </c>
      <c r="K29" s="21">
        <v>9.154599999999985E-3</v>
      </c>
    </row>
    <row r="30" spans="4:11" x14ac:dyDescent="0.5">
      <c r="D30" s="21">
        <v>2.6</v>
      </c>
      <c r="E30" s="21">
        <v>3.2270999999999966E-3</v>
      </c>
      <c r="F30" s="21">
        <v>4.0268999999999999E-3</v>
      </c>
      <c r="G30" s="21">
        <v>4.7150999999999998E-3</v>
      </c>
      <c r="H30" s="21">
        <v>5.7009000000000087E-3</v>
      </c>
      <c r="I30" s="21">
        <v>6.4914000000000083E-3</v>
      </c>
      <c r="J30" s="21">
        <v>7.3097999999999774E-3</v>
      </c>
      <c r="K30" s="21">
        <v>9.3557999999999975E-3</v>
      </c>
    </row>
    <row r="31" spans="4:11" x14ac:dyDescent="0.5">
      <c r="D31" s="21">
        <v>2.7</v>
      </c>
      <c r="E31" s="21">
        <v>3.2964999999999939E-3</v>
      </c>
      <c r="F31" s="21">
        <v>4.113500000000006E-3</v>
      </c>
      <c r="G31" s="21">
        <v>4.8165000000000013E-3</v>
      </c>
      <c r="H31" s="21">
        <v>5.8234999999999953E-3</v>
      </c>
      <c r="I31" s="21">
        <v>6.630999999999998E-3</v>
      </c>
      <c r="J31" s="21">
        <v>7.4670000000000014E-3</v>
      </c>
      <c r="K31" s="21">
        <v>9.5570000000000099E-3</v>
      </c>
    </row>
    <row r="32" spans="4:11" x14ac:dyDescent="0.5">
      <c r="D32" s="21">
        <v>2.8</v>
      </c>
      <c r="E32" s="21">
        <v>3.3659000000000189E-3</v>
      </c>
      <c r="F32" s="21">
        <v>4.2000999999999983E-3</v>
      </c>
      <c r="G32" s="21">
        <v>4.9179000000000028E-3</v>
      </c>
      <c r="H32" s="21">
        <v>5.9461000000000097E-3</v>
      </c>
      <c r="I32" s="21">
        <v>6.7706000000000155E-3</v>
      </c>
      <c r="J32" s="21">
        <v>7.6242000000000254E-3</v>
      </c>
      <c r="K32" s="21">
        <v>9.7582000000000224E-3</v>
      </c>
    </row>
    <row r="33" spans="4:11" x14ac:dyDescent="0.5">
      <c r="D33" s="21">
        <v>2.9</v>
      </c>
      <c r="E33" s="21">
        <v>3.4352999999999884E-3</v>
      </c>
      <c r="F33" s="21">
        <v>4.2866999999999905E-3</v>
      </c>
      <c r="G33" s="21">
        <v>5.0192999999999904E-3</v>
      </c>
      <c r="H33" s="21">
        <v>6.0686999999999824E-3</v>
      </c>
      <c r="I33" s="21">
        <v>6.9101999999999775E-3</v>
      </c>
      <c r="J33" s="21">
        <v>7.7813999999999939E-3</v>
      </c>
      <c r="K33" s="21">
        <v>9.9593999999999794E-3</v>
      </c>
    </row>
    <row r="34" spans="4:11" x14ac:dyDescent="0.5">
      <c r="D34" s="21">
        <v>3</v>
      </c>
      <c r="E34" s="21">
        <v>3.5393999999999981E-3</v>
      </c>
      <c r="F34" s="21">
        <v>4.4166000000000066E-3</v>
      </c>
      <c r="G34" s="21">
        <v>5.1714000000000065E-3</v>
      </c>
      <c r="H34" s="21">
        <v>6.252599999999997E-3</v>
      </c>
      <c r="I34" s="21">
        <v>7.1196000000000037E-3</v>
      </c>
      <c r="J34" s="21">
        <v>8.0171999999999743E-3</v>
      </c>
      <c r="K34" s="21">
        <v>1.0261199999999998E-2</v>
      </c>
    </row>
    <row r="35" spans="4:11" x14ac:dyDescent="0.5">
      <c r="D35" s="21">
        <v>3.1</v>
      </c>
      <c r="E35" s="21">
        <v>3.5740999999999967E-3</v>
      </c>
      <c r="F35" s="21">
        <v>4.4599000000000028E-3</v>
      </c>
      <c r="G35" s="21">
        <v>5.2220999999999934E-3</v>
      </c>
      <c r="H35" s="21">
        <v>6.3139000000000112E-3</v>
      </c>
      <c r="I35" s="21">
        <v>7.1894000000000124E-3</v>
      </c>
      <c r="J35" s="21">
        <v>8.0958000000000141E-3</v>
      </c>
      <c r="K35" s="21">
        <v>1.0361800000000004E-2</v>
      </c>
    </row>
    <row r="36" spans="4:11" x14ac:dyDescent="0.5">
      <c r="D36" s="21">
        <v>3.2</v>
      </c>
      <c r="E36" s="21">
        <v>3.6782000000000065E-3</v>
      </c>
      <c r="F36" s="21">
        <v>4.589800000000005E-3</v>
      </c>
      <c r="G36" s="21">
        <v>5.3742000000000095E-3</v>
      </c>
      <c r="H36" s="21">
        <v>6.497799999999998E-3</v>
      </c>
      <c r="I36" s="21">
        <v>7.3988000000000109E-3</v>
      </c>
      <c r="J36" s="21">
        <v>8.3316000000000223E-3</v>
      </c>
      <c r="K36" s="21">
        <v>1.0663599999999995E-2</v>
      </c>
    </row>
    <row r="37" spans="4:11" x14ac:dyDescent="0.5">
      <c r="D37" s="21">
        <v>3.3</v>
      </c>
      <c r="E37" s="21">
        <v>3.7476000000000037E-3</v>
      </c>
      <c r="F37" s="21">
        <v>4.6763999999999833E-3</v>
      </c>
      <c r="G37" s="21">
        <v>5.4755999999999833E-3</v>
      </c>
      <c r="H37" s="21">
        <v>6.6203999999999985E-3</v>
      </c>
      <c r="I37" s="21">
        <v>7.5383999999999729E-3</v>
      </c>
      <c r="J37" s="21">
        <v>8.488799999999963E-3</v>
      </c>
      <c r="K37" s="21">
        <v>1.086479999999998E-2</v>
      </c>
    </row>
    <row r="38" spans="4:11" x14ac:dyDescent="0.5">
      <c r="D38" s="21">
        <v>3.4</v>
      </c>
      <c r="E38" s="21">
        <v>3.8170000000000009E-3</v>
      </c>
      <c r="F38" s="21">
        <v>4.7630000000000033E-3</v>
      </c>
      <c r="G38" s="21">
        <v>5.5769999999999986E-3</v>
      </c>
      <c r="H38" s="21">
        <v>6.742999999999999E-3</v>
      </c>
      <c r="I38" s="21">
        <v>7.6780000000000181E-3</v>
      </c>
      <c r="J38" s="21">
        <v>8.6460000000000148E-3</v>
      </c>
      <c r="K38" s="21">
        <v>1.1065999999999993E-2</v>
      </c>
    </row>
    <row r="39" spans="4:11" x14ac:dyDescent="0.5">
      <c r="D39" s="21">
        <v>3.5</v>
      </c>
      <c r="E39" s="21">
        <v>3.8863999999999982E-3</v>
      </c>
      <c r="F39" s="21">
        <v>4.8496000000000095E-3</v>
      </c>
      <c r="G39" s="21">
        <v>5.6784000000000279E-3</v>
      </c>
      <c r="H39" s="21">
        <v>6.8655999999999995E-3</v>
      </c>
      <c r="I39" s="21">
        <v>7.8176000000000079E-3</v>
      </c>
      <c r="J39" s="21">
        <v>8.803200000000011E-3</v>
      </c>
      <c r="K39" s="21">
        <v>1.1267200000000033E-2</v>
      </c>
    </row>
    <row r="40" spans="4:11" x14ac:dyDescent="0.5">
      <c r="D40" s="21">
        <v>3.6</v>
      </c>
      <c r="E40" s="21">
        <v>3.9557999999999954E-3</v>
      </c>
      <c r="F40" s="21">
        <v>4.9362000000000017E-3</v>
      </c>
      <c r="G40" s="21">
        <v>5.7798000000000016E-3</v>
      </c>
      <c r="H40" s="21">
        <v>6.9882E-3</v>
      </c>
      <c r="I40" s="21">
        <v>7.9571999999999976E-3</v>
      </c>
      <c r="J40" s="21">
        <v>8.9604000000000072E-3</v>
      </c>
      <c r="K40" s="21">
        <v>1.146839999999999E-2</v>
      </c>
    </row>
    <row r="41" spans="4:11" x14ac:dyDescent="0.5">
      <c r="D41" s="21">
        <v>3.7</v>
      </c>
      <c r="E41" s="21">
        <v>4.0252000000000066E-3</v>
      </c>
      <c r="F41" s="21">
        <v>5.0228000000000078E-3</v>
      </c>
      <c r="G41" s="21">
        <v>5.8812000000000031E-3</v>
      </c>
      <c r="H41" s="21">
        <v>7.1108000000000005E-3</v>
      </c>
      <c r="I41" s="21">
        <v>8.0968000000000151E-3</v>
      </c>
      <c r="J41" s="21">
        <v>9.1176000000000035E-3</v>
      </c>
      <c r="K41" s="21">
        <v>1.1669600000000002E-2</v>
      </c>
    </row>
    <row r="42" spans="4:11" x14ac:dyDescent="0.5">
      <c r="D42" s="21">
        <v>3.8</v>
      </c>
      <c r="E42" s="21">
        <v>4.1293000000000024E-3</v>
      </c>
      <c r="F42" s="21">
        <v>5.1526999999999962E-3</v>
      </c>
      <c r="G42" s="21">
        <v>6.0332999999999914E-3</v>
      </c>
      <c r="H42" s="21">
        <v>7.2947000000000151E-3</v>
      </c>
      <c r="I42" s="21">
        <v>8.3061999999999858E-3</v>
      </c>
      <c r="J42" s="21">
        <v>9.3534000000000117E-3</v>
      </c>
      <c r="K42" s="21">
        <v>1.1971400000000021E-2</v>
      </c>
    </row>
    <row r="43" spans="4:11" x14ac:dyDescent="0.5">
      <c r="D43" s="21">
        <v>3.9</v>
      </c>
      <c r="E43" s="21">
        <v>4.1986999999999997E-3</v>
      </c>
      <c r="F43" s="21">
        <v>5.2393000000000023E-3</v>
      </c>
      <c r="G43" s="21">
        <v>6.1346999999999929E-3</v>
      </c>
      <c r="H43" s="21">
        <v>7.4172999999999878E-3</v>
      </c>
      <c r="I43" s="21">
        <v>8.4458000000000033E-3</v>
      </c>
      <c r="J43" s="21">
        <v>9.5105999999999802E-3</v>
      </c>
      <c r="K43" s="21">
        <v>1.2172599999999978E-2</v>
      </c>
    </row>
    <row r="44" spans="4:11" x14ac:dyDescent="0.5">
      <c r="D44" s="21">
        <v>4</v>
      </c>
      <c r="E44" s="21">
        <v>4.2333999999999983E-3</v>
      </c>
      <c r="F44" s="21">
        <v>5.2825999999999984E-3</v>
      </c>
      <c r="G44" s="21">
        <v>6.1854000000000076E-3</v>
      </c>
      <c r="H44" s="21">
        <v>7.4786000000000019E-3</v>
      </c>
      <c r="I44" s="21">
        <v>8.5155999999999843E-3</v>
      </c>
      <c r="J44" s="21">
        <v>9.5892000000000199E-3</v>
      </c>
      <c r="K44" s="21">
        <v>1.2273199999999984E-2</v>
      </c>
    </row>
    <row r="45" spans="4:11" x14ac:dyDescent="0.5">
      <c r="D45" s="21">
        <v>4.0999999999999996</v>
      </c>
      <c r="E45" s="21">
        <v>4.337500000000008E-3</v>
      </c>
      <c r="F45" s="21">
        <v>5.4124999999999868E-3</v>
      </c>
      <c r="G45" s="21">
        <v>6.3374999999999959E-3</v>
      </c>
      <c r="H45" s="21">
        <v>7.6625000000000165E-3</v>
      </c>
      <c r="I45" s="21">
        <v>8.7250000000000105E-3</v>
      </c>
      <c r="J45" s="21">
        <v>9.8249999999999726E-3</v>
      </c>
      <c r="K45" s="21">
        <v>1.2575000000000058E-2</v>
      </c>
    </row>
    <row r="46" spans="4:11" x14ac:dyDescent="0.5">
      <c r="D46" s="21">
        <v>4.2</v>
      </c>
      <c r="E46" s="21">
        <v>4.4068999999999914E-3</v>
      </c>
      <c r="F46" s="21">
        <v>5.4991000000000068E-3</v>
      </c>
      <c r="G46" s="21">
        <v>6.4388999999999974E-3</v>
      </c>
      <c r="H46" s="21">
        <v>7.7850999999999893E-3</v>
      </c>
      <c r="I46" s="21">
        <v>8.8646000000000003E-3</v>
      </c>
      <c r="J46" s="21">
        <v>9.9821999999999966E-3</v>
      </c>
      <c r="K46" s="21">
        <v>1.277619999999996E-2</v>
      </c>
    </row>
    <row r="47" spans="4:11" x14ac:dyDescent="0.5">
      <c r="D47" s="21">
        <v>4.3</v>
      </c>
      <c r="E47" s="21">
        <v>4.4763000000000164E-3</v>
      </c>
      <c r="F47" s="21">
        <v>5.585699999999999E-3</v>
      </c>
      <c r="G47" s="21">
        <v>6.5402999999999989E-3</v>
      </c>
      <c r="H47" s="21">
        <v>7.9076999999999897E-3</v>
      </c>
      <c r="I47" s="21">
        <v>9.00419999999999E-3</v>
      </c>
      <c r="J47" s="21">
        <v>1.0139400000000021E-2</v>
      </c>
      <c r="K47" s="21">
        <v>1.2977400000000028E-2</v>
      </c>
    </row>
    <row r="48" spans="4:11" x14ac:dyDescent="0.5">
      <c r="D48" s="21">
        <v>4.4000000000000004</v>
      </c>
      <c r="E48" s="21">
        <v>4.5803999999999845E-3</v>
      </c>
      <c r="F48" s="21">
        <v>5.7156000000000151E-3</v>
      </c>
      <c r="G48" s="21">
        <v>6.692400000000015E-3</v>
      </c>
      <c r="H48" s="21">
        <v>8.0916000000000043E-3</v>
      </c>
      <c r="I48" s="21">
        <v>9.213600000000044E-3</v>
      </c>
      <c r="J48" s="21">
        <v>1.0375200000000029E-2</v>
      </c>
      <c r="K48" s="21">
        <v>1.3279199999999991E-2</v>
      </c>
    </row>
    <row r="49" spans="4:11" x14ac:dyDescent="0.5">
      <c r="D49" s="21">
        <v>4.5</v>
      </c>
      <c r="E49" s="21">
        <v>4.6151000000000109E-3</v>
      </c>
      <c r="F49" s="21">
        <v>5.7588999999999835E-3</v>
      </c>
      <c r="G49" s="21">
        <v>6.7431000000000019E-3</v>
      </c>
      <c r="H49" s="21">
        <v>8.1528999999999907E-3</v>
      </c>
      <c r="I49" s="21">
        <v>9.2833999999999417E-3</v>
      </c>
      <c r="J49" s="21">
        <v>1.0453799999999958E-2</v>
      </c>
      <c r="K49" s="21">
        <v>1.3379799999999997E-2</v>
      </c>
    </row>
    <row r="50" spans="4:11" x14ac:dyDescent="0.5">
      <c r="D50" s="21">
        <v>4.5999999999999996</v>
      </c>
      <c r="E50" s="21">
        <v>4.719199999999979E-3</v>
      </c>
      <c r="F50" s="21">
        <v>5.8887999999999996E-3</v>
      </c>
      <c r="G50" s="21">
        <v>6.8951999999999902E-3</v>
      </c>
      <c r="H50" s="21">
        <v>8.3368000000000053E-3</v>
      </c>
      <c r="I50" s="21">
        <v>9.4928000000000234E-3</v>
      </c>
      <c r="J50" s="21">
        <v>1.0689600000000021E-2</v>
      </c>
      <c r="K50" s="21">
        <v>1.3681600000000016E-2</v>
      </c>
    </row>
    <row r="51" spans="4:11" x14ac:dyDescent="0.5">
      <c r="D51" s="21">
        <v>4.7</v>
      </c>
      <c r="E51" s="21">
        <v>4.7539000000000331E-3</v>
      </c>
      <c r="F51" s="21">
        <v>5.9321000000000235E-3</v>
      </c>
      <c r="G51" s="21">
        <v>6.9459000000000048E-3</v>
      </c>
      <c r="H51" s="21">
        <v>8.3981000000000194E-3</v>
      </c>
      <c r="I51" s="21">
        <v>9.5626000000000322E-3</v>
      </c>
      <c r="J51" s="21">
        <v>1.0768200000000006E-2</v>
      </c>
      <c r="K51" s="21">
        <v>1.3782200000000022E-2</v>
      </c>
    </row>
    <row r="52" spans="4:11" x14ac:dyDescent="0.5">
      <c r="D52" s="21">
        <v>4.8</v>
      </c>
      <c r="E52" s="21">
        <v>4.8579999999999735E-3</v>
      </c>
      <c r="F52" s="21">
        <v>6.0619999999999841E-3</v>
      </c>
      <c r="G52" s="21">
        <v>7.0979999999999932E-3</v>
      </c>
      <c r="H52" s="21">
        <v>8.5819999999999785E-3</v>
      </c>
      <c r="I52" s="21">
        <v>9.7720000000000029E-3</v>
      </c>
      <c r="J52" s="21">
        <v>1.1004000000000014E-2</v>
      </c>
      <c r="K52" s="21">
        <v>1.4083999999999985E-2</v>
      </c>
    </row>
    <row r="53" spans="4:11" x14ac:dyDescent="0.5">
      <c r="D53" s="21">
        <v>4.9000000000000004</v>
      </c>
      <c r="E53" s="21">
        <v>4.9273999999999984E-3</v>
      </c>
      <c r="F53" s="21">
        <v>6.1486000000000041E-3</v>
      </c>
      <c r="G53" s="21">
        <v>7.1993999999999947E-3</v>
      </c>
      <c r="H53" s="21">
        <v>8.7046000000000068E-3</v>
      </c>
      <c r="I53" s="21">
        <v>9.9115999999999649E-3</v>
      </c>
      <c r="J53" s="21">
        <v>1.1161199999999982E-2</v>
      </c>
      <c r="K53" s="21">
        <v>1.4285199999999998E-2</v>
      </c>
    </row>
    <row r="54" spans="4:11" x14ac:dyDescent="0.5">
      <c r="D54" s="21">
        <v>5</v>
      </c>
      <c r="E54" s="21">
        <v>4.9968000000000234E-3</v>
      </c>
      <c r="F54" s="21">
        <v>6.2351999999999963E-3</v>
      </c>
      <c r="G54" s="21">
        <v>7.3008000000000239E-3</v>
      </c>
      <c r="H54" s="21">
        <v>8.827200000000035E-3</v>
      </c>
      <c r="I54" s="21">
        <v>1.0051200000000038E-2</v>
      </c>
      <c r="J54" s="21">
        <v>1.1318400000000006E-2</v>
      </c>
      <c r="K54" s="21">
        <v>1.448640000000001E-2</v>
      </c>
    </row>
    <row r="55" spans="4:11" x14ac:dyDescent="0.5">
      <c r="D55" s="21">
        <v>5.0999999999999996</v>
      </c>
      <c r="E55" s="21">
        <v>5.0661999999999929E-3</v>
      </c>
      <c r="F55" s="21">
        <v>6.3217999999999885E-3</v>
      </c>
      <c r="G55" s="21">
        <v>7.4021999999999699E-3</v>
      </c>
      <c r="H55" s="21">
        <v>8.9497999999999522E-3</v>
      </c>
      <c r="I55" s="21">
        <v>1.0190799999999944E-2</v>
      </c>
      <c r="J55" s="21">
        <v>1.1475599999999975E-2</v>
      </c>
      <c r="K55" s="21">
        <v>1.4687599999999967E-2</v>
      </c>
    </row>
    <row r="56" spans="4:11" x14ac:dyDescent="0.5">
      <c r="D56" s="21">
        <v>5.2</v>
      </c>
      <c r="E56" s="21">
        <v>5.1702999999999888E-3</v>
      </c>
      <c r="F56" s="21">
        <v>6.4517000000000047E-3</v>
      </c>
      <c r="G56" s="21">
        <v>7.5543000000000138E-3</v>
      </c>
      <c r="H56" s="21">
        <v>9.1336999999999668E-3</v>
      </c>
      <c r="I56" s="21">
        <v>1.0400200000000026E-2</v>
      </c>
      <c r="J56" s="21">
        <v>1.1711399999999983E-2</v>
      </c>
      <c r="K56" s="21">
        <v>1.4989399999999986E-2</v>
      </c>
    </row>
    <row r="57" spans="4:11" x14ac:dyDescent="0.5">
      <c r="D57" s="21">
        <v>5.3</v>
      </c>
      <c r="E57" s="21">
        <v>5.2049999999999874E-3</v>
      </c>
      <c r="F57" s="21">
        <v>6.4950000000000008E-3</v>
      </c>
      <c r="G57" s="21">
        <v>7.6050000000000006E-3</v>
      </c>
      <c r="H57" s="21">
        <v>9.1950000000000087E-3</v>
      </c>
      <c r="I57" s="21">
        <v>1.0469999999999979E-2</v>
      </c>
      <c r="J57" s="21">
        <v>1.1790000000000023E-2</v>
      </c>
      <c r="K57" s="21">
        <v>1.5089999999999992E-2</v>
      </c>
    </row>
    <row r="58" spans="4:11" x14ac:dyDescent="0.5">
      <c r="D58" s="21">
        <v>5.4</v>
      </c>
      <c r="E58" s="21">
        <v>5.309100000000011E-3</v>
      </c>
      <c r="F58" s="21">
        <v>6.6249000000000169E-3</v>
      </c>
      <c r="G58" s="21">
        <v>7.7571000000000168E-3</v>
      </c>
      <c r="H58" s="21">
        <v>9.3789000000000233E-3</v>
      </c>
      <c r="I58" s="21">
        <v>1.0679400000000061E-2</v>
      </c>
      <c r="J58" s="21">
        <v>1.2025800000000031E-2</v>
      </c>
      <c r="K58" s="21">
        <v>1.5391800000000067E-2</v>
      </c>
    </row>
    <row r="59" spans="4:11" x14ac:dyDescent="0.5">
      <c r="D59" s="21">
        <v>5.5</v>
      </c>
      <c r="E59" s="21">
        <v>5.3438000000000097E-3</v>
      </c>
      <c r="F59" s="21">
        <v>6.6681999999999853E-3</v>
      </c>
      <c r="G59" s="21">
        <v>7.8077999999999759E-3</v>
      </c>
      <c r="H59" s="21">
        <v>9.4402000000000097E-3</v>
      </c>
      <c r="I59" s="21">
        <v>1.0749199999999959E-2</v>
      </c>
      <c r="J59" s="21">
        <v>1.210439999999996E-2</v>
      </c>
      <c r="K59" s="21">
        <v>1.5492399999999962E-2</v>
      </c>
    </row>
    <row r="60" spans="4:11" x14ac:dyDescent="0.5">
      <c r="D60" s="21">
        <v>5.6</v>
      </c>
      <c r="E60" s="21">
        <v>5.4478999999999778E-3</v>
      </c>
      <c r="F60" s="21">
        <v>6.7981000000000014E-3</v>
      </c>
      <c r="G60" s="21">
        <v>7.9599000000000197E-3</v>
      </c>
      <c r="H60" s="21">
        <v>9.6240999999999688E-3</v>
      </c>
      <c r="I60" s="21">
        <v>1.0958599999999985E-2</v>
      </c>
      <c r="J60" s="21">
        <v>1.2340199999999968E-2</v>
      </c>
      <c r="K60" s="21">
        <v>1.579419999999998E-2</v>
      </c>
    </row>
    <row r="61" spans="4:11" x14ac:dyDescent="0.5">
      <c r="D61" s="21">
        <v>5.7</v>
      </c>
      <c r="E61" s="21">
        <v>5.5173000000000028E-3</v>
      </c>
      <c r="F61" s="21">
        <v>6.8846999999999936E-3</v>
      </c>
      <c r="G61" s="21">
        <v>8.0612999999999935E-3</v>
      </c>
      <c r="H61" s="21">
        <v>9.746699999999997E-3</v>
      </c>
      <c r="I61" s="21">
        <v>1.1098200000000003E-2</v>
      </c>
      <c r="J61" s="21">
        <v>1.2497400000000047E-2</v>
      </c>
      <c r="K61" s="21">
        <v>1.5995399999999993E-2</v>
      </c>
    </row>
    <row r="62" spans="4:11" x14ac:dyDescent="0.5">
      <c r="D62" s="21">
        <v>5.8</v>
      </c>
      <c r="E62" s="21">
        <v>5.6214000000000264E-3</v>
      </c>
      <c r="F62" s="21">
        <v>7.0146000000000097E-3</v>
      </c>
      <c r="G62" s="21">
        <v>8.2133999999999818E-3</v>
      </c>
      <c r="H62" s="21">
        <v>9.9306000000000672E-3</v>
      </c>
      <c r="I62" s="21">
        <v>1.1307600000000029E-2</v>
      </c>
      <c r="J62" s="21">
        <v>1.27332E-2</v>
      </c>
      <c r="K62" s="21">
        <v>1.6297200000000012E-2</v>
      </c>
    </row>
    <row r="63" spans="4:11" x14ac:dyDescent="0.5">
      <c r="D63" s="21">
        <v>5.9</v>
      </c>
      <c r="E63" s="21">
        <v>5.6560999999999972E-3</v>
      </c>
      <c r="F63" s="21">
        <v>7.0579000000000058E-3</v>
      </c>
      <c r="G63" s="21">
        <v>8.2640999999999964E-3</v>
      </c>
      <c r="H63" s="21">
        <v>9.991899999999998E-3</v>
      </c>
      <c r="I63" s="21">
        <v>1.1377399999999982E-2</v>
      </c>
      <c r="J63" s="21">
        <v>1.2811799999999984E-2</v>
      </c>
      <c r="K63" s="21">
        <v>1.6397800000000018E-2</v>
      </c>
    </row>
    <row r="64" spans="4:11" x14ac:dyDescent="0.5">
      <c r="D64" s="21">
        <v>6</v>
      </c>
      <c r="E64" s="21">
        <v>5.7254999999999945E-3</v>
      </c>
      <c r="F64" s="21">
        <v>7.1444999999999981E-3</v>
      </c>
      <c r="G64" s="21">
        <v>8.3655000000000257E-3</v>
      </c>
      <c r="H64" s="21">
        <v>1.0114499999999971E-2</v>
      </c>
      <c r="I64" s="21">
        <v>1.1516999999999999E-2</v>
      </c>
      <c r="J64" s="21">
        <v>1.2969000000000008E-2</v>
      </c>
      <c r="K64" s="21">
        <v>1.659900000000003E-2</v>
      </c>
    </row>
    <row r="65" spans="4:11" x14ac:dyDescent="0.5">
      <c r="D65" s="21">
        <v>6.1</v>
      </c>
      <c r="E65" s="21">
        <v>5.8295999999999903E-3</v>
      </c>
      <c r="F65" s="21">
        <v>7.2743999999999587E-3</v>
      </c>
      <c r="G65" s="21">
        <v>8.5175999999999585E-3</v>
      </c>
      <c r="H65" s="21">
        <v>1.0298399999999985E-2</v>
      </c>
      <c r="I65" s="21">
        <v>1.172639999999997E-2</v>
      </c>
      <c r="J65" s="21">
        <v>1.3204799999999961E-2</v>
      </c>
      <c r="K65" s="21">
        <v>1.6900799999999938E-2</v>
      </c>
    </row>
    <row r="66" spans="4:11" x14ac:dyDescent="0.5">
      <c r="D66" s="21">
        <v>6.2</v>
      </c>
      <c r="E66" s="21">
        <v>5.8643000000000167E-3</v>
      </c>
      <c r="F66" s="21">
        <v>7.3177000000000381E-3</v>
      </c>
      <c r="G66" s="21">
        <v>8.5683000000000842E-3</v>
      </c>
      <c r="H66" s="21">
        <v>1.0359700000000027E-2</v>
      </c>
      <c r="I66" s="21">
        <v>1.179620000000009E-2</v>
      </c>
      <c r="J66" s="21">
        <v>1.3283400000000112E-2</v>
      </c>
      <c r="K66" s="21">
        <v>1.7001400000000055E-2</v>
      </c>
    </row>
    <row r="67" spans="4:11" x14ac:dyDescent="0.5">
      <c r="D67" s="21">
        <v>6.3</v>
      </c>
      <c r="E67" s="21">
        <v>5.9684000000000126E-3</v>
      </c>
      <c r="F67" s="21">
        <v>7.4475999999999987E-3</v>
      </c>
      <c r="G67" s="21">
        <v>8.7203999999999615E-3</v>
      </c>
      <c r="H67" s="21">
        <v>1.0543599999999986E-2</v>
      </c>
      <c r="I67" s="21">
        <v>1.200559999999995E-2</v>
      </c>
      <c r="J67" s="21">
        <v>1.3519199999999953E-2</v>
      </c>
      <c r="K67" s="21">
        <v>1.7303200000000074E-2</v>
      </c>
    </row>
    <row r="68" spans="4:11" x14ac:dyDescent="0.5">
      <c r="D68" s="21">
        <v>6.4</v>
      </c>
      <c r="E68" s="21">
        <v>6.0377999999999543E-3</v>
      </c>
      <c r="F68" s="21">
        <v>7.5341999999999909E-3</v>
      </c>
      <c r="G68" s="21">
        <v>8.8217999999999908E-3</v>
      </c>
      <c r="H68" s="21">
        <v>1.0666199999999959E-2</v>
      </c>
      <c r="I68" s="21">
        <v>1.2145199999999967E-2</v>
      </c>
      <c r="J68" s="21">
        <v>1.3676399999999922E-2</v>
      </c>
      <c r="K68" s="21">
        <v>1.7504399999999865E-2</v>
      </c>
    </row>
    <row r="69" spans="4:11" x14ac:dyDescent="0.5">
      <c r="D69" s="21">
        <v>6.5</v>
      </c>
      <c r="E69" s="21">
        <v>6.1072000000000071E-3</v>
      </c>
      <c r="F69" s="21">
        <v>7.6207999999999831E-3</v>
      </c>
      <c r="G69" s="21">
        <v>8.9231999999999645E-3</v>
      </c>
      <c r="H69" s="21">
        <v>1.0788799999999987E-2</v>
      </c>
      <c r="I69" s="21">
        <v>1.2284799999999985E-2</v>
      </c>
      <c r="J69" s="21">
        <v>1.3833600000000001E-2</v>
      </c>
      <c r="K69" s="21">
        <v>1.7705599999999988E-2</v>
      </c>
    </row>
    <row r="70" spans="4:11" x14ac:dyDescent="0.5">
      <c r="D70" s="21">
        <v>6.6</v>
      </c>
      <c r="E70" s="21">
        <v>6.2113000000000029E-3</v>
      </c>
      <c r="F70" s="21">
        <v>7.7506999999999993E-3</v>
      </c>
      <c r="G70" s="21">
        <v>9.0753000000000084E-3</v>
      </c>
      <c r="H70" s="21">
        <v>1.0972700000000002E-2</v>
      </c>
      <c r="I70" s="21">
        <v>1.2494200000000011E-2</v>
      </c>
      <c r="J70" s="21">
        <v>1.406940000000001E-2</v>
      </c>
      <c r="K70" s="21">
        <v>1.8007400000000007E-2</v>
      </c>
    </row>
    <row r="71" spans="4:11" x14ac:dyDescent="0.5">
      <c r="D71" s="21">
        <v>6.7</v>
      </c>
      <c r="E71" s="21">
        <v>6.2460000000000016E-3</v>
      </c>
      <c r="F71" s="21">
        <v>7.7940000000000231E-3</v>
      </c>
      <c r="G71" s="21">
        <v>9.126000000000023E-3</v>
      </c>
      <c r="H71" s="21">
        <v>1.1034000000000044E-2</v>
      </c>
      <c r="I71" s="21">
        <v>1.256400000000002E-2</v>
      </c>
      <c r="J71" s="21">
        <v>1.4148000000000049E-2</v>
      </c>
      <c r="K71" s="21">
        <v>1.8108000000000124E-2</v>
      </c>
    </row>
    <row r="72" spans="4:11" x14ac:dyDescent="0.5">
      <c r="D72" s="21">
        <v>6.8</v>
      </c>
      <c r="E72" s="21">
        <v>6.3154000000000265E-3</v>
      </c>
      <c r="F72" s="21">
        <v>7.8806000000000154E-3</v>
      </c>
      <c r="G72" s="21">
        <v>9.2274000000000522E-3</v>
      </c>
      <c r="H72" s="21">
        <v>1.1156600000000017E-2</v>
      </c>
      <c r="I72" s="21">
        <v>1.2703600000000037E-2</v>
      </c>
      <c r="J72" s="21">
        <v>1.4305200000000018E-2</v>
      </c>
      <c r="K72" s="21">
        <v>1.8309200000000025E-2</v>
      </c>
    </row>
    <row r="73" spans="4:11" x14ac:dyDescent="0.5">
      <c r="D73" s="21">
        <v>6.9</v>
      </c>
      <c r="E73" s="21">
        <v>6.4194999999999669E-3</v>
      </c>
      <c r="F73" s="21">
        <v>8.010499999999976E-3</v>
      </c>
      <c r="G73" s="21">
        <v>9.3794999999999296E-3</v>
      </c>
      <c r="H73" s="21">
        <v>1.1340499999999976E-2</v>
      </c>
      <c r="I73" s="21">
        <v>1.2912999999999952E-2</v>
      </c>
      <c r="J73" s="21">
        <v>1.4540999999999915E-2</v>
      </c>
      <c r="K73" s="21">
        <v>1.8610999999999822E-2</v>
      </c>
    </row>
    <row r="74" spans="4:11" x14ac:dyDescent="0.5">
      <c r="D74" s="21">
        <v>7</v>
      </c>
      <c r="E74" s="21">
        <v>6.4889000000000197E-3</v>
      </c>
      <c r="F74" s="21">
        <v>8.0971000000000237E-3</v>
      </c>
      <c r="G74" s="21">
        <v>9.4809000000000698E-3</v>
      </c>
      <c r="H74" s="21">
        <v>1.1463100000000059E-2</v>
      </c>
      <c r="I74" s="21">
        <v>1.3052600000000081E-2</v>
      </c>
      <c r="J74" s="21">
        <v>1.4698200000000106E-2</v>
      </c>
      <c r="K74" s="21">
        <v>1.8812200000000168E-2</v>
      </c>
    </row>
    <row r="75" spans="4:11" x14ac:dyDescent="0.5">
      <c r="D75" s="21">
        <v>7.1</v>
      </c>
      <c r="E75" s="21">
        <v>6.5582999999999614E-3</v>
      </c>
      <c r="F75" s="21">
        <v>8.1836999999999605E-3</v>
      </c>
      <c r="G75" s="21">
        <v>9.5822999999999325E-3</v>
      </c>
      <c r="H75" s="21">
        <v>1.1585699999999921E-2</v>
      </c>
      <c r="I75" s="21">
        <v>1.3192199999999876E-2</v>
      </c>
      <c r="J75" s="21">
        <v>1.4855399999999963E-2</v>
      </c>
      <c r="K75" s="21">
        <v>1.9013399999999847E-2</v>
      </c>
    </row>
    <row r="76" spans="4:11" x14ac:dyDescent="0.5">
      <c r="D76" s="21">
        <v>7.2</v>
      </c>
      <c r="E76" s="21">
        <v>6.6277000000000696E-3</v>
      </c>
      <c r="F76" s="21">
        <v>8.2703000000000637E-3</v>
      </c>
      <c r="G76" s="21">
        <v>9.6837000000000728E-3</v>
      </c>
      <c r="H76" s="21">
        <v>1.1708300000000005E-2</v>
      </c>
      <c r="I76" s="21">
        <v>1.3331800000000116E-2</v>
      </c>
      <c r="J76" s="21">
        <v>1.5012600000000043E-2</v>
      </c>
      <c r="K76" s="21">
        <v>1.9214600000000082E-2</v>
      </c>
    </row>
    <row r="77" spans="4:11" x14ac:dyDescent="0.5">
      <c r="D77" s="21">
        <v>7.3</v>
      </c>
      <c r="E77" s="21">
        <v>6.6971000000000114E-3</v>
      </c>
      <c r="F77" s="21">
        <v>8.3569000000000004E-3</v>
      </c>
      <c r="G77" s="21">
        <v>9.785099999999991E-3</v>
      </c>
      <c r="H77" s="21">
        <v>1.1830900000000089E-2</v>
      </c>
      <c r="I77" s="21">
        <v>1.3471400000000022E-2</v>
      </c>
      <c r="J77" s="21">
        <v>1.5169800000000011E-2</v>
      </c>
      <c r="K77" s="21">
        <v>1.9415800000000094E-2</v>
      </c>
    </row>
    <row r="78" spans="4:11" x14ac:dyDescent="0.5">
      <c r="D78" s="21">
        <v>7.4</v>
      </c>
      <c r="E78" s="21">
        <v>6.7664999999999531E-3</v>
      </c>
      <c r="F78" s="21">
        <v>8.4434999999999372E-3</v>
      </c>
      <c r="G78" s="21">
        <v>9.8864999999999648E-3</v>
      </c>
      <c r="H78" s="21">
        <v>1.195349999999995E-2</v>
      </c>
      <c r="I78" s="21">
        <v>1.3610999999999929E-2</v>
      </c>
      <c r="J78" s="21">
        <v>1.532699999999998E-2</v>
      </c>
      <c r="K78" s="21">
        <v>1.9616999999999885E-2</v>
      </c>
    </row>
    <row r="79" spans="4:11" x14ac:dyDescent="0.5">
      <c r="D79" s="21">
        <v>7.5</v>
      </c>
      <c r="E79" s="21">
        <v>6.8706000000000045E-3</v>
      </c>
      <c r="F79" s="21">
        <v>8.5734000000000088E-3</v>
      </c>
      <c r="G79" s="21">
        <v>1.0038599999999953E-2</v>
      </c>
      <c r="H79" s="21">
        <v>1.2137399999999965E-2</v>
      </c>
      <c r="I79" s="21">
        <v>1.3820399999999955E-2</v>
      </c>
      <c r="J79" s="21">
        <v>1.5562799999999877E-2</v>
      </c>
      <c r="K79" s="21">
        <v>1.9918799999999903E-2</v>
      </c>
    </row>
    <row r="80" spans="4:11" x14ac:dyDescent="0.5">
      <c r="D80" s="21">
        <v>7.6</v>
      </c>
      <c r="E80" s="21">
        <v>6.9053000000000031E-3</v>
      </c>
      <c r="F80" s="21">
        <v>8.6167000000000327E-3</v>
      </c>
      <c r="G80" s="21">
        <v>1.0089300000000023E-2</v>
      </c>
      <c r="H80" s="21">
        <v>1.2198700000000007E-2</v>
      </c>
      <c r="I80" s="21">
        <v>1.3890200000000075E-2</v>
      </c>
      <c r="J80" s="21">
        <v>1.5641400000000139E-2</v>
      </c>
      <c r="K80" s="21">
        <v>2.0019400000000132E-2</v>
      </c>
    </row>
    <row r="81" spans="4:11" x14ac:dyDescent="0.5">
      <c r="D81" s="21">
        <v>7.7</v>
      </c>
      <c r="E81" s="21">
        <v>7.009399999999999E-3</v>
      </c>
      <c r="F81" s="21">
        <v>8.7465999999999378E-3</v>
      </c>
      <c r="G81" s="21">
        <v>1.0241400000000012E-2</v>
      </c>
      <c r="H81" s="21">
        <v>1.2382600000000021E-2</v>
      </c>
      <c r="I81" s="21">
        <v>1.409959999999999E-2</v>
      </c>
      <c r="J81" s="21">
        <v>1.5877199999999925E-2</v>
      </c>
      <c r="K81" s="21">
        <v>2.0321199999999928E-2</v>
      </c>
    </row>
    <row r="82" spans="4:11" x14ac:dyDescent="0.5">
      <c r="D82" s="21">
        <v>7.8</v>
      </c>
      <c r="E82" s="21">
        <v>7.0787999999999962E-3</v>
      </c>
      <c r="F82" s="21">
        <v>8.833200000000041E-3</v>
      </c>
      <c r="G82" s="21">
        <v>1.0342799999999985E-2</v>
      </c>
      <c r="H82" s="21">
        <v>1.2505199999999994E-2</v>
      </c>
      <c r="I82" s="21">
        <v>1.4239200000000007E-2</v>
      </c>
      <c r="J82" s="21">
        <v>1.6034400000000004E-2</v>
      </c>
      <c r="K82" s="21">
        <v>2.0522399999999941E-2</v>
      </c>
    </row>
    <row r="83" spans="4:11" x14ac:dyDescent="0.5">
      <c r="D83" s="21">
        <v>7.9</v>
      </c>
      <c r="E83" s="21">
        <v>7.1481999999999934E-3</v>
      </c>
      <c r="F83" s="21">
        <v>8.9198000000000333E-3</v>
      </c>
      <c r="G83" s="21">
        <v>1.0444200000000015E-2</v>
      </c>
      <c r="H83" s="21">
        <v>1.2627799999999967E-2</v>
      </c>
      <c r="I83" s="21">
        <v>1.4378800000000025E-2</v>
      </c>
      <c r="J83" s="21">
        <v>1.6191600000000084E-2</v>
      </c>
      <c r="K83" s="21">
        <v>2.0723600000000064E-2</v>
      </c>
    </row>
    <row r="84" spans="4:11" x14ac:dyDescent="0.5">
      <c r="D84" s="21">
        <v>8</v>
      </c>
      <c r="E84" s="21">
        <v>7.2175999999999907E-3</v>
      </c>
      <c r="F84" s="21">
        <v>9.00639999999997E-3</v>
      </c>
      <c r="G84" s="21">
        <v>1.0545599999999988E-2</v>
      </c>
      <c r="H84" s="21">
        <v>1.2750400000000051E-2</v>
      </c>
      <c r="I84" s="21">
        <v>1.4518399999999931E-2</v>
      </c>
      <c r="J84" s="21">
        <v>1.6348799999999941E-2</v>
      </c>
      <c r="K84" s="21">
        <v>2.0924800000000077E-2</v>
      </c>
    </row>
    <row r="85" spans="4:11" x14ac:dyDescent="0.5">
      <c r="D85" s="21">
        <v>8.1</v>
      </c>
      <c r="E85" s="21">
        <v>7.2870000000000434E-3</v>
      </c>
      <c r="F85" s="21">
        <v>9.0930000000000177E-3</v>
      </c>
      <c r="G85" s="21">
        <v>1.0647000000000073E-2</v>
      </c>
      <c r="H85" s="21">
        <v>1.2873000000000023E-2</v>
      </c>
      <c r="I85" s="21">
        <v>1.465800000000006E-2</v>
      </c>
      <c r="J85" s="21">
        <v>1.6506000000000021E-2</v>
      </c>
      <c r="K85" s="21">
        <v>2.1126000000000089E-2</v>
      </c>
    </row>
    <row r="86" spans="4:11" x14ac:dyDescent="0.5">
      <c r="D86" s="21">
        <v>8.1999999999999993</v>
      </c>
      <c r="E86" s="21">
        <v>7.3563999999999852E-3</v>
      </c>
      <c r="F86" s="21">
        <v>9.17960000000001E-3</v>
      </c>
      <c r="G86" s="21">
        <v>1.0748399999999991E-2</v>
      </c>
      <c r="H86" s="21">
        <v>1.2995599999999996E-2</v>
      </c>
      <c r="I86" s="21">
        <v>1.4797599999999966E-2</v>
      </c>
      <c r="J86" s="21">
        <v>1.6663199999999989E-2</v>
      </c>
      <c r="K86" s="21">
        <v>2.1327199999999991E-2</v>
      </c>
    </row>
    <row r="87" spans="4:11" x14ac:dyDescent="0.5">
      <c r="D87" s="21">
        <v>8.3000000000000007</v>
      </c>
      <c r="E87" s="21">
        <v>7.460499999999981E-3</v>
      </c>
      <c r="F87" s="21">
        <v>9.3094999999999706E-3</v>
      </c>
      <c r="G87" s="21">
        <v>1.090049999999998E-2</v>
      </c>
      <c r="H87" s="21">
        <v>1.3179500000000011E-2</v>
      </c>
      <c r="I87" s="21">
        <v>1.5006999999999993E-2</v>
      </c>
      <c r="J87" s="21">
        <v>1.6898999999999997E-2</v>
      </c>
      <c r="K87" s="21">
        <v>2.1628999999999898E-2</v>
      </c>
    </row>
    <row r="88" spans="4:11" x14ac:dyDescent="0.5">
      <c r="D88" s="21">
        <v>8.4</v>
      </c>
      <c r="E88" s="21">
        <v>7.4951999999999797E-3</v>
      </c>
      <c r="F88" s="21">
        <v>9.3527999999999945E-3</v>
      </c>
      <c r="G88" s="21">
        <v>1.0951199999999939E-2</v>
      </c>
      <c r="H88" s="21">
        <v>1.3240799999999942E-2</v>
      </c>
      <c r="I88" s="21">
        <v>1.5076800000000001E-2</v>
      </c>
      <c r="J88" s="21">
        <v>1.6977599999999926E-2</v>
      </c>
      <c r="K88" s="21">
        <v>2.1729600000000016E-2</v>
      </c>
    </row>
    <row r="89" spans="4:11" x14ac:dyDescent="0.5">
      <c r="D89" s="21">
        <v>8.5</v>
      </c>
      <c r="E89" s="21">
        <v>7.5993000000000865E-3</v>
      </c>
      <c r="F89" s="21">
        <v>9.4827000000000661E-3</v>
      </c>
      <c r="G89" s="21">
        <v>1.1103300000000038E-2</v>
      </c>
      <c r="H89" s="21">
        <v>1.3424700000000067E-2</v>
      </c>
      <c r="I89" s="21">
        <v>1.5286200000000028E-2</v>
      </c>
      <c r="J89" s="21">
        <v>1.7213400000000156E-2</v>
      </c>
      <c r="K89" s="21">
        <v>2.2031400000000145E-2</v>
      </c>
    </row>
    <row r="90" spans="4:11" x14ac:dyDescent="0.5">
      <c r="D90" s="21">
        <v>8.6</v>
      </c>
      <c r="E90" s="21">
        <v>7.6686999999999172E-3</v>
      </c>
      <c r="F90" s="21">
        <v>9.5692999999999473E-3</v>
      </c>
      <c r="G90" s="21">
        <v>1.1204699999999956E-2</v>
      </c>
      <c r="H90" s="21">
        <v>1.3547299999999929E-2</v>
      </c>
      <c r="I90" s="21">
        <v>1.5425799999999934E-2</v>
      </c>
      <c r="J90" s="21">
        <v>1.7370599999999903E-2</v>
      </c>
      <c r="K90" s="21">
        <v>2.2232599999999714E-2</v>
      </c>
    </row>
    <row r="91" spans="4:11" x14ac:dyDescent="0.5">
      <c r="D91" s="21">
        <v>8.6999999999999993</v>
      </c>
      <c r="E91" s="21">
        <v>7.738100000000081E-3</v>
      </c>
      <c r="F91" s="21">
        <v>9.6559000000000506E-3</v>
      </c>
      <c r="G91" s="21">
        <v>1.1306100000000097E-2</v>
      </c>
      <c r="H91" s="21">
        <v>1.3669900000000013E-2</v>
      </c>
      <c r="I91" s="21">
        <v>1.5565400000000063E-2</v>
      </c>
      <c r="J91" s="21">
        <v>1.7527800000000093E-2</v>
      </c>
      <c r="K91" s="21">
        <v>2.243380000000017E-2</v>
      </c>
    </row>
    <row r="92" spans="4:11" x14ac:dyDescent="0.5">
      <c r="D92" s="21">
        <v>8.8000000000000007</v>
      </c>
      <c r="E92" s="21">
        <v>7.8074999999999117E-3</v>
      </c>
      <c r="F92" s="21">
        <v>9.7424999999998763E-3</v>
      </c>
      <c r="G92" s="21">
        <v>1.1407499999999904E-2</v>
      </c>
      <c r="H92" s="21">
        <v>1.3792499999999985E-2</v>
      </c>
      <c r="I92" s="21">
        <v>1.5704999999999969E-2</v>
      </c>
      <c r="J92" s="21">
        <v>1.768499999999984E-2</v>
      </c>
      <c r="K92" s="21">
        <v>2.2634999999999961E-2</v>
      </c>
    </row>
    <row r="93" spans="4:11" x14ac:dyDescent="0.5">
      <c r="D93" s="21">
        <v>8.9</v>
      </c>
      <c r="E93" s="21">
        <v>7.9116000000000186E-3</v>
      </c>
      <c r="F93" s="21">
        <v>9.8724000000001144E-3</v>
      </c>
      <c r="G93" s="21">
        <v>1.1559600000000003E-2</v>
      </c>
      <c r="H93" s="21">
        <v>1.39764E-2</v>
      </c>
      <c r="I93" s="21">
        <v>1.5914399999999995E-2</v>
      </c>
      <c r="J93" s="21">
        <v>1.792080000000007E-2</v>
      </c>
      <c r="K93" s="21">
        <v>2.293680000000009E-2</v>
      </c>
    </row>
    <row r="94" spans="4:11" x14ac:dyDescent="0.5">
      <c r="D94" s="21">
        <v>9</v>
      </c>
      <c r="E94" s="21">
        <v>7.9463000000000172E-3</v>
      </c>
      <c r="F94" s="21">
        <v>9.9156999999999718E-3</v>
      </c>
      <c r="G94" s="21">
        <v>1.1610300000000073E-2</v>
      </c>
      <c r="H94" s="21">
        <v>1.4037700000000042E-2</v>
      </c>
      <c r="I94" s="21">
        <v>1.5984200000000004E-2</v>
      </c>
      <c r="J94" s="21">
        <v>1.7999399999999999E-2</v>
      </c>
      <c r="K94" s="21">
        <v>2.3037399999999986E-2</v>
      </c>
    </row>
    <row r="95" spans="4:11" x14ac:dyDescent="0.5">
      <c r="D95" s="21">
        <v>9.1</v>
      </c>
      <c r="E95" s="21">
        <v>1.2214400000000014E-2</v>
      </c>
      <c r="F95" s="21">
        <v>1.5241599999999966E-2</v>
      </c>
      <c r="G95" s="21">
        <v>1.7846399999999929E-2</v>
      </c>
      <c r="H95" s="21">
        <v>2.1577599999999975E-2</v>
      </c>
      <c r="I95" s="21">
        <v>2.4569599999999969E-2</v>
      </c>
      <c r="J95" s="21">
        <v>2.7667200000000003E-2</v>
      </c>
      <c r="K95" s="21">
        <v>3.5411199999999754E-2</v>
      </c>
    </row>
    <row r="96" spans="4:11" x14ac:dyDescent="0.5">
      <c r="D96" s="21">
        <v>9.1999999999999993</v>
      </c>
      <c r="E96" s="21">
        <v>1.2387900000000007E-2</v>
      </c>
      <c r="F96" s="21">
        <v>1.545810000000003E-2</v>
      </c>
      <c r="G96" s="21">
        <v>1.8099900000000058E-2</v>
      </c>
      <c r="H96" s="21">
        <v>2.1884100000000073E-2</v>
      </c>
      <c r="I96" s="21">
        <v>2.4918600000000124E-2</v>
      </c>
      <c r="J96" s="21">
        <v>2.8060200000000091E-2</v>
      </c>
      <c r="K96" s="21">
        <v>3.591420000000034E-2</v>
      </c>
    </row>
    <row r="97" spans="4:11" x14ac:dyDescent="0.5">
      <c r="D97" s="21">
        <v>9.3000000000000007</v>
      </c>
      <c r="E97" s="21">
        <v>1.25614E-2</v>
      </c>
      <c r="F97" s="21">
        <v>1.5674599999999983E-2</v>
      </c>
      <c r="G97" s="21">
        <v>1.8353399999999964E-2</v>
      </c>
      <c r="H97" s="21">
        <v>2.2190599999999949E-2</v>
      </c>
      <c r="I97" s="21">
        <v>2.5267599999999946E-2</v>
      </c>
      <c r="J97" s="21">
        <v>2.8453199999999956E-2</v>
      </c>
      <c r="K97" s="21">
        <v>3.6417199999999816E-2</v>
      </c>
    </row>
    <row r="98" spans="4:11" x14ac:dyDescent="0.5">
      <c r="D98" s="21">
        <v>9.4</v>
      </c>
      <c r="E98" s="21">
        <v>1.2700199999999939E-2</v>
      </c>
      <c r="F98" s="21">
        <v>1.5847799999999967E-2</v>
      </c>
      <c r="G98" s="21">
        <v>1.8556200000000023E-2</v>
      </c>
      <c r="H98" s="21">
        <v>2.2435799999999895E-2</v>
      </c>
      <c r="I98" s="21">
        <v>2.5546799999999981E-2</v>
      </c>
      <c r="J98" s="21">
        <v>2.8767599999999893E-2</v>
      </c>
      <c r="K98" s="21">
        <v>3.6819599999999841E-2</v>
      </c>
    </row>
    <row r="99" spans="4:11" x14ac:dyDescent="0.5">
      <c r="D99" s="21">
        <v>9.5</v>
      </c>
      <c r="E99" s="21">
        <v>1.2873700000000099E-2</v>
      </c>
      <c r="F99" s="21">
        <v>1.6064300000000142E-2</v>
      </c>
      <c r="G99" s="21">
        <v>1.880970000000004E-2</v>
      </c>
      <c r="H99" s="21">
        <v>2.2742300000000104E-2</v>
      </c>
      <c r="I99" s="21">
        <v>2.5895800000000135E-2</v>
      </c>
      <c r="J99" s="21">
        <v>2.9160600000000203E-2</v>
      </c>
      <c r="K99" s="21">
        <v>3.7322600000000206E-2</v>
      </c>
    </row>
    <row r="100" spans="4:11" x14ac:dyDescent="0.5">
      <c r="D100" s="21">
        <v>9.6</v>
      </c>
      <c r="E100" s="21">
        <v>1.3047199999999926E-2</v>
      </c>
      <c r="F100" s="21">
        <v>1.6280799999999873E-2</v>
      </c>
      <c r="G100" s="21">
        <v>1.9063199999999947E-2</v>
      </c>
      <c r="H100" s="21">
        <v>2.304879999999998E-2</v>
      </c>
      <c r="I100" s="21">
        <v>2.6244799999999846E-2</v>
      </c>
      <c r="J100" s="21">
        <v>2.9553599999999847E-2</v>
      </c>
      <c r="K100" s="21">
        <v>3.7825599999999904E-2</v>
      </c>
    </row>
    <row r="101" spans="4:11" x14ac:dyDescent="0.5">
      <c r="D101" s="21">
        <v>9.6999999999999993</v>
      </c>
      <c r="E101" s="21">
        <v>1.3220700000000085E-2</v>
      </c>
      <c r="F101" s="21">
        <v>1.6497300000000048E-2</v>
      </c>
      <c r="G101" s="21">
        <v>1.9316700000000075E-2</v>
      </c>
      <c r="H101" s="21">
        <v>2.3355299999999968E-2</v>
      </c>
      <c r="I101" s="21">
        <v>2.6593800000000112E-2</v>
      </c>
      <c r="J101" s="21">
        <v>2.9946600000000156E-2</v>
      </c>
      <c r="K101" s="21">
        <v>3.8328600000000046E-2</v>
      </c>
    </row>
    <row r="102" spans="4:11" x14ac:dyDescent="0.5">
      <c r="D102" s="21">
        <v>9.8000000000000007</v>
      </c>
      <c r="E102" s="21">
        <v>1.3359499999999969E-2</v>
      </c>
      <c r="F102" s="21">
        <v>1.6670499999999921E-2</v>
      </c>
      <c r="G102" s="21">
        <v>1.9519499999999912E-2</v>
      </c>
      <c r="H102" s="21">
        <v>2.3600500000000024E-2</v>
      </c>
      <c r="I102" s="21">
        <v>2.6872999999999925E-2</v>
      </c>
      <c r="J102" s="21">
        <v>3.0260999999999871E-2</v>
      </c>
      <c r="K102" s="21">
        <v>3.8731000000000071E-2</v>
      </c>
    </row>
    <row r="103" spans="4:11" x14ac:dyDescent="0.5">
      <c r="D103" s="21">
        <v>9.9</v>
      </c>
      <c r="E103" s="21">
        <v>1.356769999999996E-2</v>
      </c>
      <c r="F103" s="21">
        <v>1.6930300000000065E-2</v>
      </c>
      <c r="G103" s="21">
        <v>1.98237E-2</v>
      </c>
      <c r="H103" s="21">
        <v>2.3968299999999942E-2</v>
      </c>
      <c r="I103" s="21">
        <v>2.7291799999999977E-2</v>
      </c>
      <c r="J103" s="21">
        <v>3.0732599999999888E-2</v>
      </c>
      <c r="K103" s="21">
        <v>3.9334599999999886E-2</v>
      </c>
    </row>
    <row r="104" spans="4:11" x14ac:dyDescent="0.5">
      <c r="D104" s="21">
        <v>10</v>
      </c>
      <c r="E104" s="21">
        <v>1.3706500000000066E-2</v>
      </c>
      <c r="F104" s="21">
        <v>1.7103500000000049E-2</v>
      </c>
      <c r="G104" s="21">
        <v>2.0026500000000058E-2</v>
      </c>
      <c r="H104" s="21">
        <v>2.421350000000011E-2</v>
      </c>
      <c r="I104" s="21">
        <v>2.7571000000000012E-2</v>
      </c>
      <c r="J104" s="21">
        <v>3.1047000000000047E-2</v>
      </c>
      <c r="K104" s="21">
        <v>3.9737000000000133E-2</v>
      </c>
    </row>
    <row r="105" spans="4:11" x14ac:dyDescent="0.5">
      <c r="D105" s="21">
        <v>10.1</v>
      </c>
      <c r="E105" s="21">
        <v>1.3880000000000003E-2</v>
      </c>
      <c r="F105" s="21">
        <v>1.7320000000000002E-2</v>
      </c>
      <c r="G105" s="21">
        <v>2.0279999999999965E-2</v>
      </c>
      <c r="H105" s="21">
        <v>2.4519999999999986E-2</v>
      </c>
      <c r="I105" s="21">
        <v>2.7920000000000167E-2</v>
      </c>
      <c r="J105" s="21">
        <v>3.1440000000000135E-2</v>
      </c>
      <c r="K105" s="21">
        <v>4.0240000000000054E-2</v>
      </c>
    </row>
    <row r="106" spans="4:11" x14ac:dyDescent="0.5">
      <c r="D106" s="21">
        <v>10.199999999999999</v>
      </c>
      <c r="E106" s="21">
        <v>1.4018799999999887E-2</v>
      </c>
      <c r="F106" s="21">
        <v>1.7493199999999876E-2</v>
      </c>
      <c r="G106" s="21">
        <v>2.0482800000000023E-2</v>
      </c>
      <c r="H106" s="21">
        <v>2.4765199999999932E-2</v>
      </c>
      <c r="I106" s="21">
        <v>2.8199199999999758E-2</v>
      </c>
      <c r="J106" s="21">
        <v>3.1754399999999849E-2</v>
      </c>
      <c r="K106" s="21">
        <v>4.0642399999999856E-2</v>
      </c>
    </row>
    <row r="107" spans="4:11" x14ac:dyDescent="0.5">
      <c r="D107" s="21">
        <v>10.3</v>
      </c>
      <c r="E107" s="21">
        <v>1.422699999999999E-2</v>
      </c>
      <c r="F107" s="21">
        <v>1.7753000000000019E-2</v>
      </c>
      <c r="G107" s="21">
        <v>2.0786999999999889E-2</v>
      </c>
      <c r="H107" s="21">
        <v>2.513299999999985E-2</v>
      </c>
      <c r="I107" s="21">
        <v>2.8618000000000032E-2</v>
      </c>
      <c r="J107" s="21">
        <v>3.2226000000000088E-2</v>
      </c>
      <c r="K107" s="21">
        <v>4.1245999999999894E-2</v>
      </c>
    </row>
    <row r="108" spans="4:11" x14ac:dyDescent="0.5">
      <c r="D108" s="21">
        <v>10.4</v>
      </c>
      <c r="E108" s="21">
        <v>1.4365800000000095E-2</v>
      </c>
      <c r="F108" s="21">
        <v>1.7926200000000003E-2</v>
      </c>
      <c r="G108" s="21">
        <v>2.0989800000000058E-2</v>
      </c>
      <c r="H108" s="21">
        <v>2.5378200000000239E-2</v>
      </c>
      <c r="I108" s="21">
        <v>2.8897200000000067E-2</v>
      </c>
      <c r="J108" s="21">
        <v>3.2540400000000025E-2</v>
      </c>
      <c r="K108" s="21">
        <v>4.1648400000000141E-2</v>
      </c>
    </row>
    <row r="109" spans="4:11" x14ac:dyDescent="0.5">
      <c r="D109" s="21">
        <v>10.5</v>
      </c>
      <c r="E109" s="21">
        <v>1.4539299999999922E-2</v>
      </c>
      <c r="F109" s="21">
        <v>1.8142699999999956E-2</v>
      </c>
      <c r="G109" s="21">
        <v>2.1243299999999965E-2</v>
      </c>
      <c r="H109" s="21">
        <v>2.5684699999999783E-2</v>
      </c>
      <c r="I109" s="21">
        <v>2.92462E-2</v>
      </c>
      <c r="J109" s="21">
        <v>3.2933399999999891E-2</v>
      </c>
      <c r="K109" s="21">
        <v>4.2151399999999839E-2</v>
      </c>
    </row>
    <row r="110" spans="4:11" x14ac:dyDescent="0.5">
      <c r="D110" s="21">
        <v>10.6</v>
      </c>
      <c r="E110" s="21">
        <v>2.1028200000000052E-2</v>
      </c>
      <c r="F110" s="21">
        <v>2.6239800000000146E-2</v>
      </c>
      <c r="G110" s="21">
        <v>3.072420000000009E-2</v>
      </c>
      <c r="H110" s="21">
        <v>3.7147800000000064E-2</v>
      </c>
      <c r="I110" s="21">
        <v>4.229879999999997E-2</v>
      </c>
      <c r="J110" s="21">
        <v>4.7631600000000107E-2</v>
      </c>
      <c r="K110" s="21">
        <v>6.0963600000000229E-2</v>
      </c>
    </row>
    <row r="111" spans="4:11" x14ac:dyDescent="0.5">
      <c r="D111" s="21">
        <v>10.7</v>
      </c>
      <c r="E111" s="21">
        <v>2.3526600000000064E-2</v>
      </c>
      <c r="F111" s="21">
        <v>2.9357399999999978E-2</v>
      </c>
      <c r="G111" s="21">
        <v>3.4374600000000033E-2</v>
      </c>
      <c r="H111" s="21">
        <v>4.1561400000000193E-2</v>
      </c>
      <c r="I111" s="21">
        <v>4.7324400000000155E-2</v>
      </c>
      <c r="J111" s="21">
        <v>5.3290800000000083E-2</v>
      </c>
      <c r="K111" s="21">
        <v>6.8206800000000012E-2</v>
      </c>
    </row>
    <row r="112" spans="4:11" x14ac:dyDescent="0.5">
      <c r="D112" s="21">
        <v>10.8</v>
      </c>
      <c r="E112" s="21">
        <v>2.5990299999999911E-2</v>
      </c>
      <c r="F112" s="21">
        <v>3.2431699999999952E-2</v>
      </c>
      <c r="G112" s="21">
        <v>3.7974300000000016E-2</v>
      </c>
      <c r="H112" s="21">
        <v>4.5913699999999835E-2</v>
      </c>
      <c r="I112" s="21">
        <v>5.2280199999999999E-2</v>
      </c>
      <c r="J112" s="21">
        <v>5.8871399999999907E-2</v>
      </c>
      <c r="K112" s="21">
        <v>7.5349400000000122E-2</v>
      </c>
    </row>
    <row r="113" spans="4:11" x14ac:dyDescent="0.5">
      <c r="D113" s="21">
        <v>10.9</v>
      </c>
      <c r="E113" s="21">
        <v>2.8453999999999979E-2</v>
      </c>
      <c r="F113" s="21">
        <v>3.5505999999999927E-2</v>
      </c>
      <c r="G113" s="21">
        <v>4.1574E-2</v>
      </c>
      <c r="H113" s="21">
        <v>5.0265999999999922E-2</v>
      </c>
      <c r="I113" s="21">
        <v>5.7235999999999843E-2</v>
      </c>
      <c r="J113" s="21">
        <v>6.4451999999999954E-2</v>
      </c>
      <c r="K113" s="21">
        <v>8.2491999999999788E-2</v>
      </c>
    </row>
    <row r="114" spans="4:11" x14ac:dyDescent="0.5">
      <c r="D114" s="21">
        <v>11</v>
      </c>
      <c r="E114" s="21">
        <v>3.0917700000000048E-2</v>
      </c>
      <c r="F114" s="21">
        <v>3.8580300000000012E-2</v>
      </c>
      <c r="G114" s="21">
        <v>4.5173699999999872E-2</v>
      </c>
      <c r="H114" s="21">
        <v>5.4618300000000009E-2</v>
      </c>
      <c r="I114" s="21">
        <v>6.2191799999999908E-2</v>
      </c>
      <c r="J114" s="21">
        <v>7.00326E-2</v>
      </c>
      <c r="K114" s="21">
        <v>8.963460000000012E-2</v>
      </c>
    </row>
    <row r="115" spans="4:11" x14ac:dyDescent="0.5">
      <c r="D115" s="21">
        <v>11.1</v>
      </c>
      <c r="E115" s="21">
        <v>3.3381400000000006E-2</v>
      </c>
      <c r="F115" s="21">
        <v>4.1654600000000097E-2</v>
      </c>
      <c r="G115" s="21">
        <v>4.8773400000000189E-2</v>
      </c>
      <c r="H115" s="21">
        <v>5.8970600000000095E-2</v>
      </c>
      <c r="I115" s="21">
        <v>6.7147600000000196E-2</v>
      </c>
      <c r="J115" s="21">
        <v>7.5613200000000047E-2</v>
      </c>
      <c r="K115" s="21">
        <v>9.6777200000000008E-2</v>
      </c>
    </row>
    <row r="116" spans="4:11" x14ac:dyDescent="0.5">
      <c r="D116" s="21">
        <v>11.2</v>
      </c>
      <c r="E116" s="21">
        <v>3.5845099999999963E-2</v>
      </c>
      <c r="F116" s="21">
        <v>4.472889999999996E-2</v>
      </c>
      <c r="G116" s="21">
        <v>5.2373099999999839E-2</v>
      </c>
      <c r="H116" s="21">
        <v>6.332289999999996E-2</v>
      </c>
      <c r="I116" s="21">
        <v>7.2103399999999818E-2</v>
      </c>
      <c r="J116" s="21">
        <v>8.1193799999999872E-2</v>
      </c>
      <c r="K116" s="21">
        <v>0.1039197999999999</v>
      </c>
    </row>
    <row r="117" spans="4:11" x14ac:dyDescent="0.5">
      <c r="D117" s="21">
        <v>11.3</v>
      </c>
      <c r="E117" s="21">
        <v>3.8308800000000032E-2</v>
      </c>
      <c r="F117" s="21">
        <v>4.7803200000000157E-2</v>
      </c>
      <c r="G117" s="21">
        <v>5.5972800000000156E-2</v>
      </c>
      <c r="H117" s="21">
        <v>6.7675200000000046E-2</v>
      </c>
      <c r="I117" s="21">
        <v>7.7059200000000105E-2</v>
      </c>
      <c r="J117" s="21">
        <v>8.677440000000014E-2</v>
      </c>
      <c r="K117" s="21">
        <v>0.11106240000000023</v>
      </c>
    </row>
    <row r="118" spans="4:11" x14ac:dyDescent="0.5">
      <c r="D118" s="21">
        <v>11.4</v>
      </c>
      <c r="E118" s="21">
        <v>4.0772499999999989E-2</v>
      </c>
      <c r="F118" s="21">
        <v>5.0877499999999909E-2</v>
      </c>
      <c r="G118" s="21">
        <v>5.9572499999999806E-2</v>
      </c>
      <c r="H118" s="21">
        <v>7.2027499999999911E-2</v>
      </c>
      <c r="I118" s="21">
        <v>8.2014999999999949E-2</v>
      </c>
      <c r="J118" s="21">
        <v>9.2354999999999743E-2</v>
      </c>
      <c r="K118" s="21">
        <v>0.11820499999999967</v>
      </c>
    </row>
    <row r="119" spans="4:11" x14ac:dyDescent="0.5">
      <c r="D119" s="21">
        <v>11.5</v>
      </c>
      <c r="E119" s="21">
        <v>4.3236200000000058E-2</v>
      </c>
      <c r="F119" s="21">
        <v>5.3951800000000105E-2</v>
      </c>
      <c r="G119" s="21">
        <v>6.3172200000000123E-2</v>
      </c>
      <c r="H119" s="21">
        <v>7.637980000000022E-2</v>
      </c>
      <c r="I119" s="21">
        <v>8.6970800000000237E-2</v>
      </c>
      <c r="J119" s="21">
        <v>9.7935600000000456E-2</v>
      </c>
      <c r="K119" s="21">
        <v>0.12534760000000045</v>
      </c>
    </row>
    <row r="120" spans="4:11" x14ac:dyDescent="0.5">
      <c r="D120" s="21">
        <v>11.6</v>
      </c>
      <c r="E120" s="21">
        <v>6.0343299999999878E-2</v>
      </c>
      <c r="F120" s="21">
        <v>7.529869999999983E-2</v>
      </c>
      <c r="G120" s="21">
        <v>8.8167299999999837E-2</v>
      </c>
      <c r="H120" s="21">
        <v>0.10660069999999977</v>
      </c>
      <c r="I120" s="21">
        <v>0.12138219999999955</v>
      </c>
      <c r="J120" s="21">
        <v>0.13668539999999973</v>
      </c>
      <c r="K120" s="21">
        <v>0.17494339999999964</v>
      </c>
    </row>
    <row r="121" spans="4:11" x14ac:dyDescent="0.5">
      <c r="D121" s="21">
        <v>11.7</v>
      </c>
      <c r="E121" s="21">
        <v>7.9914100000000099E-2</v>
      </c>
      <c r="F121" s="21">
        <v>9.9719899999999972E-2</v>
      </c>
      <c r="G121" s="21">
        <v>0.11676210000000009</v>
      </c>
      <c r="H121" s="21">
        <v>0.14117390000000007</v>
      </c>
      <c r="I121" s="21">
        <v>0.16074940000000026</v>
      </c>
      <c r="J121" s="21">
        <v>0.18101579999999995</v>
      </c>
      <c r="K121" s="21">
        <v>0.2316817999999996</v>
      </c>
    </row>
    <row r="122" spans="4:11" x14ac:dyDescent="0.5">
      <c r="D122" s="21">
        <v>11.8</v>
      </c>
      <c r="E122" s="21">
        <v>0.10961730000000003</v>
      </c>
      <c r="F122" s="21">
        <v>0.13678469999999998</v>
      </c>
      <c r="G122" s="21">
        <v>0.16016129999999995</v>
      </c>
      <c r="H122" s="21">
        <v>0.19364669999999973</v>
      </c>
      <c r="I122" s="21">
        <v>0.22049819999999976</v>
      </c>
      <c r="J122" s="21">
        <v>0.24829740000000022</v>
      </c>
      <c r="K122" s="21">
        <v>0.31779540000000051</v>
      </c>
    </row>
    <row r="123" spans="4:11" x14ac:dyDescent="0.5">
      <c r="D123" s="21">
        <v>11.9</v>
      </c>
      <c r="E123" s="21">
        <v>0.15288820000000003</v>
      </c>
      <c r="F123" s="21">
        <v>0.19077980000000028</v>
      </c>
      <c r="G123" s="21">
        <v>0.22338420000000037</v>
      </c>
      <c r="H123" s="21">
        <v>0.27008780000000066</v>
      </c>
      <c r="I123" s="21">
        <v>0.30753880000000056</v>
      </c>
      <c r="J123" s="21">
        <v>0.34631159999999994</v>
      </c>
      <c r="K123" s="21">
        <v>0.44324360000000018</v>
      </c>
    </row>
    <row r="124" spans="4:11" x14ac:dyDescent="0.5">
      <c r="D124" s="21">
        <v>12</v>
      </c>
      <c r="E124" s="21">
        <v>0.28103529999999988</v>
      </c>
      <c r="F124" s="21">
        <v>0.3506866999999998</v>
      </c>
      <c r="G124" s="21">
        <v>0.41061929999999958</v>
      </c>
      <c r="H124" s="21">
        <v>0.49646869999999943</v>
      </c>
      <c r="I124" s="21">
        <v>0.56531019999999987</v>
      </c>
      <c r="J124" s="21">
        <v>0.63658139999999985</v>
      </c>
      <c r="K124" s="21">
        <v>0.8147593999999998</v>
      </c>
    </row>
    <row r="125" spans="4:11" x14ac:dyDescent="0.5">
      <c r="D125" s="21">
        <v>12.1</v>
      </c>
      <c r="E125" s="21">
        <v>0.49922890000000009</v>
      </c>
      <c r="F125" s="21">
        <v>0.62295710000000026</v>
      </c>
      <c r="G125" s="21">
        <v>0.72942090000000048</v>
      </c>
      <c r="H125" s="21">
        <v>0.88192310000000029</v>
      </c>
      <c r="I125" s="21">
        <v>1.0042125999999998</v>
      </c>
      <c r="J125" s="21">
        <v>1.1308182000000002</v>
      </c>
      <c r="K125" s="21">
        <v>1.4473322000000008</v>
      </c>
    </row>
    <row r="126" spans="4:11" x14ac:dyDescent="0.5">
      <c r="D126" s="21">
        <v>12.2</v>
      </c>
      <c r="E126" s="21">
        <v>0.15288820000000003</v>
      </c>
      <c r="F126" s="21">
        <v>0.19077980000000005</v>
      </c>
      <c r="G126" s="21">
        <v>0.22338419999999992</v>
      </c>
      <c r="H126" s="21">
        <v>0.27008779999999977</v>
      </c>
      <c r="I126" s="21">
        <v>0.30753880000000056</v>
      </c>
      <c r="J126" s="21">
        <v>0.34631159999999994</v>
      </c>
      <c r="K126" s="21">
        <v>0.44324359999999974</v>
      </c>
    </row>
    <row r="127" spans="4:11" x14ac:dyDescent="0.5">
      <c r="D127" s="21">
        <v>12.3</v>
      </c>
      <c r="E127" s="21">
        <v>0.10961730000000003</v>
      </c>
      <c r="F127" s="21">
        <v>0.13678469999999976</v>
      </c>
      <c r="G127" s="21">
        <v>0.16016129999999995</v>
      </c>
      <c r="H127" s="21">
        <v>0.19364670000000039</v>
      </c>
      <c r="I127" s="21">
        <v>0.22049819999999976</v>
      </c>
      <c r="J127" s="21">
        <v>0.24829740000000022</v>
      </c>
      <c r="K127" s="21">
        <v>0.31779539999999962</v>
      </c>
    </row>
    <row r="128" spans="4:11" x14ac:dyDescent="0.5">
      <c r="D128" s="21">
        <v>12.4</v>
      </c>
      <c r="E128" s="21">
        <v>7.9914099999999877E-2</v>
      </c>
      <c r="F128" s="21">
        <v>9.9719900000000194E-2</v>
      </c>
      <c r="G128" s="21">
        <v>0.11676209999999987</v>
      </c>
      <c r="H128" s="21">
        <v>0.14117390000000007</v>
      </c>
      <c r="I128" s="21">
        <v>0.16074940000000026</v>
      </c>
      <c r="J128" s="21">
        <v>0.18101579999999995</v>
      </c>
      <c r="K128" s="21">
        <v>0.23168180000000049</v>
      </c>
    </row>
    <row r="129" spans="4:11" x14ac:dyDescent="0.5">
      <c r="D129" s="21">
        <v>12.5</v>
      </c>
      <c r="E129" s="21">
        <v>6.0343300000000433E-2</v>
      </c>
      <c r="F129" s="21">
        <v>7.529869999999983E-2</v>
      </c>
      <c r="G129" s="21">
        <v>8.8167300000000282E-2</v>
      </c>
      <c r="H129" s="21">
        <v>0.10660069999999955</v>
      </c>
      <c r="I129" s="21">
        <v>0.12138220000000022</v>
      </c>
      <c r="J129" s="21">
        <v>0.13668540000000018</v>
      </c>
      <c r="K129" s="21">
        <v>0.17494340000000008</v>
      </c>
    </row>
    <row r="130" spans="4:11" x14ac:dyDescent="0.5">
      <c r="D130" s="21">
        <v>12.6</v>
      </c>
      <c r="E130" s="21">
        <v>4.3236199999999503E-2</v>
      </c>
      <c r="F130" s="21">
        <v>5.3951799999999661E-2</v>
      </c>
      <c r="G130" s="21">
        <v>6.3172199999999457E-2</v>
      </c>
      <c r="H130" s="21">
        <v>7.6379799999999776E-2</v>
      </c>
      <c r="I130" s="21">
        <v>8.6970799999999571E-2</v>
      </c>
      <c r="J130" s="21">
        <v>9.7935599999999567E-2</v>
      </c>
      <c r="K130" s="21">
        <v>0.12534759999999867</v>
      </c>
    </row>
    <row r="131" spans="4:11" x14ac:dyDescent="0.5">
      <c r="D131" s="21">
        <v>12.7</v>
      </c>
      <c r="E131" s="21">
        <v>4.07725000000001E-2</v>
      </c>
      <c r="F131" s="21">
        <v>5.0877500000000353E-2</v>
      </c>
      <c r="G131" s="21">
        <v>5.957250000000025E-2</v>
      </c>
      <c r="H131" s="21">
        <v>7.2027499999999911E-2</v>
      </c>
      <c r="I131" s="21">
        <v>8.2015000000000171E-2</v>
      </c>
      <c r="J131" s="21">
        <v>9.2355000000000409E-2</v>
      </c>
      <c r="K131" s="21">
        <v>0.11820500000000056</v>
      </c>
    </row>
    <row r="132" spans="4:11" x14ac:dyDescent="0.5">
      <c r="D132" s="21">
        <v>12.8</v>
      </c>
      <c r="E132" s="21">
        <v>3.8308800000000254E-2</v>
      </c>
      <c r="F132" s="21">
        <v>4.7803200000000157E-2</v>
      </c>
      <c r="G132" s="21">
        <v>5.5972800000000156E-2</v>
      </c>
      <c r="H132" s="21">
        <v>6.7675200000000935E-2</v>
      </c>
      <c r="I132" s="21">
        <v>7.7059199999999883E-2</v>
      </c>
      <c r="J132" s="21">
        <v>8.6774400000000362E-2</v>
      </c>
      <c r="K132" s="21">
        <v>0.11106240000000067</v>
      </c>
    </row>
    <row r="133" spans="4:11" x14ac:dyDescent="0.5">
      <c r="D133" s="21">
        <v>12.9</v>
      </c>
      <c r="E133" s="21">
        <v>3.5845099999999963E-2</v>
      </c>
      <c r="F133" s="21">
        <v>4.4728899999999516E-2</v>
      </c>
      <c r="G133" s="21">
        <v>5.2373100000000061E-2</v>
      </c>
      <c r="H133" s="21">
        <v>6.3322899999999294E-2</v>
      </c>
      <c r="I133" s="21">
        <v>7.2103399999999596E-2</v>
      </c>
      <c r="J133" s="21">
        <v>8.1193799999999428E-2</v>
      </c>
      <c r="K133" s="21">
        <v>0.10391979999999901</v>
      </c>
    </row>
    <row r="134" spans="4:11" x14ac:dyDescent="0.5">
      <c r="D134" s="21">
        <v>13</v>
      </c>
      <c r="E134" s="21">
        <v>3.3381399999999672E-2</v>
      </c>
      <c r="F134" s="21">
        <v>4.1654600000000208E-2</v>
      </c>
      <c r="G134" s="21">
        <v>4.8773399999999523E-2</v>
      </c>
      <c r="H134" s="21">
        <v>5.8970600000000317E-2</v>
      </c>
      <c r="I134" s="21">
        <v>6.7147600000000196E-2</v>
      </c>
      <c r="J134" s="21">
        <v>7.5613199999999381E-2</v>
      </c>
      <c r="K134" s="21">
        <v>9.6777200000000008E-2</v>
      </c>
    </row>
    <row r="135" spans="4:11" x14ac:dyDescent="0.5">
      <c r="D135" s="21">
        <v>13.1</v>
      </c>
      <c r="E135" s="21">
        <v>3.091770000000027E-2</v>
      </c>
      <c r="F135" s="21">
        <v>3.8580300000000012E-2</v>
      </c>
      <c r="G135" s="21">
        <v>4.517370000000076E-2</v>
      </c>
      <c r="H135" s="21">
        <v>5.4618300000000453E-2</v>
      </c>
      <c r="I135" s="21">
        <v>6.2191799999999908E-2</v>
      </c>
      <c r="J135" s="21">
        <v>7.0032600000001111E-2</v>
      </c>
      <c r="K135" s="21">
        <v>8.9634600000001008E-2</v>
      </c>
    </row>
    <row r="136" spans="4:11" x14ac:dyDescent="0.5">
      <c r="D136" s="21">
        <v>13.2</v>
      </c>
      <c r="E136" s="21">
        <v>2.8453999999999979E-2</v>
      </c>
      <c r="F136" s="21">
        <v>3.550600000000026E-2</v>
      </c>
      <c r="G136" s="21">
        <v>4.1573999999999778E-2</v>
      </c>
      <c r="H136" s="21">
        <v>5.02659999999997E-2</v>
      </c>
      <c r="I136" s="21">
        <v>5.7236000000000509E-2</v>
      </c>
      <c r="J136" s="21">
        <v>6.4451999999999288E-2</v>
      </c>
      <c r="K136" s="21">
        <v>8.2491999999999344E-2</v>
      </c>
    </row>
    <row r="137" spans="4:11" x14ac:dyDescent="0.5">
      <c r="D137" s="21">
        <v>13.3</v>
      </c>
      <c r="E137" s="21">
        <v>2.5990300000000133E-2</v>
      </c>
      <c r="F137" s="21">
        <v>3.2431700000000063E-2</v>
      </c>
      <c r="G137" s="21">
        <v>3.7974300000000127E-2</v>
      </c>
      <c r="H137" s="21">
        <v>4.5913699999999835E-2</v>
      </c>
      <c r="I137" s="21">
        <v>5.2280200000000221E-2</v>
      </c>
      <c r="J137" s="21">
        <v>5.8871400000000129E-2</v>
      </c>
      <c r="K137" s="21">
        <v>7.5349400000000344E-2</v>
      </c>
    </row>
    <row r="138" spans="4:11" x14ac:dyDescent="0.5">
      <c r="D138" s="21">
        <v>13.4</v>
      </c>
      <c r="E138" s="21">
        <v>2.3526599999999842E-2</v>
      </c>
      <c r="F138" s="21">
        <v>2.9357399999999867E-2</v>
      </c>
      <c r="G138" s="21">
        <v>3.4374599999999589E-2</v>
      </c>
      <c r="H138" s="21">
        <v>4.1561399999999971E-2</v>
      </c>
      <c r="I138" s="21">
        <v>4.7324399999999933E-2</v>
      </c>
      <c r="J138" s="21">
        <v>5.3290800000000083E-2</v>
      </c>
      <c r="K138" s="21">
        <v>6.8206800000000456E-2</v>
      </c>
    </row>
    <row r="139" spans="4:11" x14ac:dyDescent="0.5">
      <c r="D139" s="21">
        <v>13.5</v>
      </c>
      <c r="E139" s="21">
        <v>2.1028199999999941E-2</v>
      </c>
      <c r="F139" s="21">
        <v>2.6239799999999924E-2</v>
      </c>
      <c r="G139" s="21">
        <v>3.0724199999999868E-2</v>
      </c>
      <c r="H139" s="21">
        <v>3.714779999999962E-2</v>
      </c>
      <c r="I139" s="21">
        <v>4.2298799999999304E-2</v>
      </c>
      <c r="J139" s="21">
        <v>4.7631599999999885E-2</v>
      </c>
      <c r="K139" s="21">
        <v>6.0963599999999118E-2</v>
      </c>
    </row>
    <row r="140" spans="4:11" x14ac:dyDescent="0.5">
      <c r="D140" s="21">
        <v>13.6</v>
      </c>
      <c r="E140" s="21">
        <v>1.4539300000000033E-2</v>
      </c>
      <c r="F140" s="21">
        <v>1.8142699999999845E-2</v>
      </c>
      <c r="G140" s="21">
        <v>2.1243300000000076E-2</v>
      </c>
      <c r="H140" s="21">
        <v>2.5684700000000227E-2</v>
      </c>
      <c r="I140" s="21">
        <v>2.9246200000000222E-2</v>
      </c>
      <c r="J140" s="21">
        <v>3.2933400000000113E-2</v>
      </c>
      <c r="K140" s="21">
        <v>4.2151399999999839E-2</v>
      </c>
    </row>
    <row r="141" spans="4:11" x14ac:dyDescent="0.5">
      <c r="D141" s="21">
        <v>13.7</v>
      </c>
      <c r="E141" s="21">
        <v>1.4365800000000206E-2</v>
      </c>
      <c r="F141" s="21">
        <v>1.7926200000000225E-2</v>
      </c>
      <c r="G141" s="21">
        <v>2.0989800000000614E-2</v>
      </c>
      <c r="H141" s="21">
        <v>2.5378200000000462E-2</v>
      </c>
      <c r="I141" s="21">
        <v>2.8897200000000289E-2</v>
      </c>
      <c r="J141" s="21">
        <v>3.2540400000000247E-2</v>
      </c>
      <c r="K141" s="21">
        <v>4.1648400000001473E-2</v>
      </c>
    </row>
    <row r="142" spans="4:11" x14ac:dyDescent="0.5">
      <c r="D142" s="21">
        <v>13.8</v>
      </c>
      <c r="E142" s="21">
        <v>1.422699999999999E-2</v>
      </c>
      <c r="F142" s="21">
        <v>1.7752999999999908E-2</v>
      </c>
      <c r="G142" s="21">
        <v>2.0786999999999445E-2</v>
      </c>
      <c r="H142" s="21">
        <v>2.5132999999999406E-2</v>
      </c>
      <c r="I142" s="21">
        <v>2.861799999999981E-2</v>
      </c>
      <c r="J142" s="21">
        <v>3.2225999999999644E-2</v>
      </c>
      <c r="K142" s="21">
        <v>4.1245999999999228E-2</v>
      </c>
    </row>
    <row r="143" spans="4:11" x14ac:dyDescent="0.5">
      <c r="D143" s="21">
        <v>13.9</v>
      </c>
      <c r="E143" s="21">
        <v>1.4018799999999665E-2</v>
      </c>
      <c r="F143" s="21">
        <v>1.7493199999999653E-2</v>
      </c>
      <c r="G143" s="21">
        <v>2.0482799999999912E-2</v>
      </c>
      <c r="H143" s="21">
        <v>2.4765200000000043E-2</v>
      </c>
      <c r="I143" s="21">
        <v>2.8199199999999536E-2</v>
      </c>
      <c r="J143" s="21">
        <v>3.1754399999999627E-2</v>
      </c>
      <c r="K143" s="21">
        <v>4.0642399999999412E-2</v>
      </c>
    </row>
    <row r="144" spans="4:11" x14ac:dyDescent="0.5">
      <c r="D144" s="21">
        <v>14</v>
      </c>
      <c r="E144" s="21">
        <v>1.3879999999999892E-2</v>
      </c>
      <c r="F144" s="21">
        <v>1.7320000000000224E-2</v>
      </c>
      <c r="G144" s="21">
        <v>2.0279999999999632E-2</v>
      </c>
      <c r="H144" s="21">
        <v>2.4519999999999875E-2</v>
      </c>
      <c r="I144" s="21">
        <v>2.7919999999999945E-2</v>
      </c>
      <c r="J144" s="21">
        <v>3.1439999999999912E-2</v>
      </c>
      <c r="K144" s="21">
        <v>4.024000000000072E-2</v>
      </c>
    </row>
    <row r="145" spans="4:11" x14ac:dyDescent="0.5">
      <c r="D145" s="21">
        <v>14.1</v>
      </c>
      <c r="E145" s="21">
        <v>1.3706500000000066E-2</v>
      </c>
      <c r="F145" s="21">
        <v>1.710350000000016E-2</v>
      </c>
      <c r="G145" s="21">
        <v>2.0026500000000169E-2</v>
      </c>
      <c r="H145" s="21">
        <v>2.421350000000011E-2</v>
      </c>
      <c r="I145" s="21">
        <v>2.7571000000000012E-2</v>
      </c>
      <c r="J145" s="21">
        <v>3.1047000000000047E-2</v>
      </c>
      <c r="K145" s="21">
        <v>3.9736999999998801E-2</v>
      </c>
    </row>
    <row r="146" spans="4:11" x14ac:dyDescent="0.5">
      <c r="D146" s="21">
        <v>14.2</v>
      </c>
      <c r="E146" s="21">
        <v>1.3567699999999849E-2</v>
      </c>
      <c r="F146" s="21">
        <v>1.6930299999999843E-2</v>
      </c>
      <c r="G146" s="21">
        <v>1.9823699999999889E-2</v>
      </c>
      <c r="H146" s="21">
        <v>2.3968299999999942E-2</v>
      </c>
      <c r="I146" s="21">
        <v>2.7291800000000421E-2</v>
      </c>
      <c r="J146" s="21">
        <v>3.0732600000000332E-2</v>
      </c>
      <c r="K146" s="21">
        <v>3.9334600000000108E-2</v>
      </c>
    </row>
    <row r="147" spans="4:11" x14ac:dyDescent="0.5">
      <c r="D147" s="21">
        <v>14.3</v>
      </c>
      <c r="E147" s="21">
        <v>1.3359500000000413E-2</v>
      </c>
      <c r="F147" s="21">
        <v>1.6670500000000033E-2</v>
      </c>
      <c r="G147" s="21">
        <v>1.9519500000000356E-2</v>
      </c>
      <c r="H147" s="21">
        <v>2.3600499999999691E-2</v>
      </c>
      <c r="I147" s="21">
        <v>2.6873000000000147E-2</v>
      </c>
      <c r="J147" s="21">
        <v>3.0261000000000315E-2</v>
      </c>
      <c r="K147" s="21">
        <v>3.8731000000000293E-2</v>
      </c>
    </row>
    <row r="148" spans="4:11" x14ac:dyDescent="0.5">
      <c r="D148" s="21">
        <v>14.4</v>
      </c>
      <c r="E148" s="21">
        <v>1.3220699999999752E-2</v>
      </c>
      <c r="F148" s="21">
        <v>1.6497299999999715E-2</v>
      </c>
      <c r="G148" s="21">
        <v>1.9316700000000075E-2</v>
      </c>
      <c r="H148" s="21">
        <v>2.3355300000000412E-2</v>
      </c>
      <c r="I148" s="21">
        <v>2.6593799999999668E-2</v>
      </c>
      <c r="J148" s="21">
        <v>2.9946599999999712E-2</v>
      </c>
      <c r="K148" s="21">
        <v>3.8328599999999824E-2</v>
      </c>
    </row>
    <row r="149" spans="4:11" x14ac:dyDescent="0.5">
      <c r="D149" s="21">
        <v>14.5</v>
      </c>
      <c r="E149" s="21">
        <v>1.304720000000037E-2</v>
      </c>
      <c r="F149" s="21">
        <v>1.6280800000000539E-2</v>
      </c>
      <c r="G149" s="21">
        <v>1.9063200000000613E-2</v>
      </c>
      <c r="H149" s="21">
        <v>2.3048800000000647E-2</v>
      </c>
      <c r="I149" s="21">
        <v>2.6244800000000623E-2</v>
      </c>
      <c r="J149" s="21">
        <v>2.9553600000000735E-2</v>
      </c>
      <c r="K149" s="21">
        <v>3.7825600000001458E-2</v>
      </c>
    </row>
    <row r="150" spans="4:11" x14ac:dyDescent="0.5">
      <c r="D150" s="21">
        <v>14.6</v>
      </c>
      <c r="E150" s="21">
        <v>1.2873700000000099E-2</v>
      </c>
      <c r="F150" s="21">
        <v>1.6064300000000031E-2</v>
      </c>
      <c r="G150" s="21">
        <v>1.8809699999999374E-2</v>
      </c>
      <c r="H150" s="21">
        <v>2.2742299999999993E-2</v>
      </c>
      <c r="I150" s="21">
        <v>2.5895799999999802E-2</v>
      </c>
      <c r="J150" s="21">
        <v>2.9160599999999981E-2</v>
      </c>
      <c r="K150" s="21">
        <v>3.7322599999999539E-2</v>
      </c>
    </row>
    <row r="151" spans="4:11" x14ac:dyDescent="0.5">
      <c r="D151" s="21">
        <v>14.7</v>
      </c>
      <c r="E151" s="21">
        <v>1.2700199999999828E-2</v>
      </c>
      <c r="F151" s="21">
        <v>1.5847799999999967E-2</v>
      </c>
      <c r="G151" s="21">
        <v>1.8556199999999912E-2</v>
      </c>
      <c r="H151" s="21">
        <v>2.243579999999934E-2</v>
      </c>
      <c r="I151" s="21">
        <v>2.554679999999987E-2</v>
      </c>
      <c r="J151" s="21">
        <v>2.8767600000000115E-2</v>
      </c>
      <c r="K151" s="21">
        <v>3.6819599999999397E-2</v>
      </c>
    </row>
    <row r="152" spans="4:11" x14ac:dyDescent="0.5">
      <c r="D152" s="21">
        <v>14.8</v>
      </c>
      <c r="E152" s="21">
        <v>1.2561400000000056E-2</v>
      </c>
      <c r="F152" s="21">
        <v>1.567459999999965E-2</v>
      </c>
      <c r="G152" s="21">
        <v>1.8353400000000519E-2</v>
      </c>
      <c r="H152" s="21">
        <v>2.219060000000006E-2</v>
      </c>
      <c r="I152" s="21">
        <v>2.5267599999999391E-2</v>
      </c>
      <c r="J152" s="21">
        <v>2.8453199999999512E-2</v>
      </c>
      <c r="K152" s="21">
        <v>3.6417200000000705E-2</v>
      </c>
    </row>
    <row r="153" spans="4:11" x14ac:dyDescent="0.5">
      <c r="D153" s="21">
        <v>14.9</v>
      </c>
      <c r="E153" s="21">
        <v>1.2387899999999785E-2</v>
      </c>
      <c r="F153" s="21">
        <v>1.545810000000003E-2</v>
      </c>
      <c r="G153" s="21">
        <v>1.809989999999928E-2</v>
      </c>
      <c r="H153" s="21">
        <v>2.1884099999999407E-2</v>
      </c>
      <c r="I153" s="21">
        <v>2.4918600000000346E-2</v>
      </c>
      <c r="J153" s="21">
        <v>2.8060199999999647E-2</v>
      </c>
      <c r="K153" s="21">
        <v>3.5914199999998786E-2</v>
      </c>
    </row>
    <row r="154" spans="4:11" x14ac:dyDescent="0.5">
      <c r="D154" s="21">
        <v>15</v>
      </c>
      <c r="E154" s="21">
        <v>1.2214399999999959E-2</v>
      </c>
      <c r="F154" s="21">
        <v>1.524160000000041E-2</v>
      </c>
      <c r="G154" s="21">
        <v>1.7846400000000706E-2</v>
      </c>
      <c r="H154" s="21">
        <v>2.157760000000053E-2</v>
      </c>
      <c r="I154" s="21">
        <v>2.4569600000000413E-2</v>
      </c>
      <c r="J154" s="21">
        <v>2.7667200000000669E-2</v>
      </c>
      <c r="K154" s="21">
        <v>3.541120000000042E-2</v>
      </c>
    </row>
    <row r="155" spans="4:11" x14ac:dyDescent="0.5">
      <c r="D155" s="21">
        <v>15.1</v>
      </c>
      <c r="E155" s="21">
        <v>7.9463000000004058E-3</v>
      </c>
      <c r="F155" s="21">
        <v>9.9157000000000828E-3</v>
      </c>
      <c r="G155" s="21">
        <v>1.1610300000000073E-2</v>
      </c>
      <c r="H155" s="21">
        <v>1.4037700000000264E-2</v>
      </c>
      <c r="I155" s="21">
        <v>1.5984200000000115E-2</v>
      </c>
      <c r="J155" s="21">
        <v>1.7999399999999888E-2</v>
      </c>
      <c r="K155" s="21">
        <v>2.303740000000154E-2</v>
      </c>
    </row>
    <row r="156" spans="4:11" x14ac:dyDescent="0.5">
      <c r="D156" s="21">
        <v>15.2</v>
      </c>
      <c r="E156" s="21">
        <v>7.9115999999994635E-3</v>
      </c>
      <c r="F156" s="21">
        <v>9.8723999999994483E-3</v>
      </c>
      <c r="G156" s="21">
        <v>1.1559600000000003E-2</v>
      </c>
      <c r="H156" s="21">
        <v>1.3976399999999778E-2</v>
      </c>
      <c r="I156" s="21">
        <v>1.5914399999999773E-2</v>
      </c>
      <c r="J156" s="21">
        <v>1.7920799999999737E-2</v>
      </c>
      <c r="K156" s="21">
        <v>2.2936799999998314E-2</v>
      </c>
    </row>
    <row r="157" spans="4:11" x14ac:dyDescent="0.5">
      <c r="D157" s="21">
        <v>15.3</v>
      </c>
      <c r="E157" s="21">
        <v>7.8075000000001893E-3</v>
      </c>
      <c r="F157" s="21">
        <v>9.7425000000002093E-3</v>
      </c>
      <c r="G157" s="21">
        <v>1.1407499999999793E-2</v>
      </c>
      <c r="H157" s="21">
        <v>1.3792500000000096E-2</v>
      </c>
      <c r="I157" s="21">
        <v>1.5704999999999636E-2</v>
      </c>
      <c r="J157" s="21">
        <v>1.7684999999999285E-2</v>
      </c>
      <c r="K157" s="21">
        <v>2.2634999999999295E-2</v>
      </c>
    </row>
    <row r="158" spans="4:11" x14ac:dyDescent="0.5">
      <c r="D158" s="21">
        <v>15.4</v>
      </c>
      <c r="E158" s="21">
        <v>7.738100000000081E-3</v>
      </c>
      <c r="F158" s="21">
        <v>9.6559000000002726E-3</v>
      </c>
      <c r="G158" s="21">
        <v>1.1306099999999653E-2</v>
      </c>
      <c r="H158" s="21">
        <v>1.3669900000000013E-2</v>
      </c>
      <c r="I158" s="21">
        <v>1.5565400000000729E-2</v>
      </c>
      <c r="J158" s="21">
        <v>1.7527800000000759E-2</v>
      </c>
      <c r="K158" s="21">
        <v>2.2433800000001725E-2</v>
      </c>
    </row>
    <row r="159" spans="4:11" x14ac:dyDescent="0.5">
      <c r="D159" s="21">
        <v>15.5</v>
      </c>
      <c r="E159" s="21">
        <v>7.6686999999999728E-3</v>
      </c>
      <c r="F159" s="21">
        <v>9.5692999999994477E-3</v>
      </c>
      <c r="G159" s="21">
        <v>1.12047000000004E-2</v>
      </c>
      <c r="H159" s="21">
        <v>1.3547299999999929E-2</v>
      </c>
      <c r="I159" s="21">
        <v>1.5425799999999157E-2</v>
      </c>
      <c r="J159" s="21">
        <v>1.737059999999957E-2</v>
      </c>
      <c r="K159" s="21">
        <v>2.2232599999998826E-2</v>
      </c>
    </row>
    <row r="160" spans="4:11" x14ac:dyDescent="0.5">
      <c r="D160" s="21">
        <v>15.6</v>
      </c>
      <c r="E160" s="21">
        <v>7.5992999999998645E-3</v>
      </c>
      <c r="F160" s="21">
        <v>9.4827000000003991E-3</v>
      </c>
      <c r="G160" s="21">
        <v>1.1103299999999372E-2</v>
      </c>
      <c r="H160" s="21">
        <v>1.3424699999999845E-2</v>
      </c>
      <c r="I160" s="21">
        <v>1.528620000000025E-2</v>
      </c>
      <c r="J160" s="21">
        <v>1.7213400000000156E-2</v>
      </c>
      <c r="K160" s="21">
        <v>2.2031400000001256E-2</v>
      </c>
    </row>
    <row r="161" spans="4:11" x14ac:dyDescent="0.5">
      <c r="D161" s="21">
        <v>15.7</v>
      </c>
      <c r="E161" s="21">
        <v>7.4952000000001462E-3</v>
      </c>
      <c r="F161" s="21">
        <v>9.3527999999998279E-3</v>
      </c>
      <c r="G161" s="21">
        <v>1.0951200000000938E-2</v>
      </c>
      <c r="H161" s="21">
        <v>1.3240800000000164E-2</v>
      </c>
      <c r="I161" s="21">
        <v>1.5076800000000112E-2</v>
      </c>
      <c r="J161" s="21">
        <v>1.6977600000000592E-2</v>
      </c>
      <c r="K161" s="21">
        <v>2.172960000000046E-2</v>
      </c>
    </row>
    <row r="162" spans="4:11" x14ac:dyDescent="0.5">
      <c r="D162" s="21">
        <v>15.8</v>
      </c>
      <c r="E162" s="21">
        <v>7.4605000000000921E-3</v>
      </c>
      <c r="F162" s="21">
        <v>9.3095000000000816E-3</v>
      </c>
      <c r="G162" s="21">
        <v>1.090049999999998E-2</v>
      </c>
      <c r="H162" s="21">
        <v>1.3179500000000566E-2</v>
      </c>
      <c r="I162" s="21">
        <v>1.5006999999999771E-2</v>
      </c>
      <c r="J162" s="21">
        <v>1.6898999999999553E-2</v>
      </c>
      <c r="K162" s="21">
        <v>2.162899999999901E-2</v>
      </c>
    </row>
    <row r="163" spans="4:11" x14ac:dyDescent="0.5">
      <c r="D163" s="21">
        <v>15.9</v>
      </c>
      <c r="E163" s="21">
        <v>7.3563999999999297E-3</v>
      </c>
      <c r="F163" s="21">
        <v>9.1795999999999545E-3</v>
      </c>
      <c r="G163" s="21">
        <v>1.0748399999999769E-2</v>
      </c>
      <c r="H163" s="21">
        <v>1.2995599999999996E-2</v>
      </c>
      <c r="I163" s="21">
        <v>1.4797600000000521E-2</v>
      </c>
      <c r="J163" s="21">
        <v>1.6663199999999989E-2</v>
      </c>
      <c r="K163" s="21">
        <v>2.1327199999999991E-2</v>
      </c>
    </row>
    <row r="164" spans="4:11" x14ac:dyDescent="0.5">
      <c r="D164" s="21">
        <v>16</v>
      </c>
      <c r="E164" s="21">
        <v>7.2870000000002655E-3</v>
      </c>
      <c r="F164" s="21">
        <v>9.0930000000000177E-3</v>
      </c>
      <c r="G164" s="21">
        <v>1.0646999999999629E-2</v>
      </c>
      <c r="H164" s="21">
        <v>1.2872999999999912E-2</v>
      </c>
      <c r="I164" s="21">
        <v>1.4657999999999838E-2</v>
      </c>
      <c r="J164" s="21">
        <v>1.6506000000000576E-2</v>
      </c>
      <c r="K164" s="21">
        <v>2.1126000000000644E-2</v>
      </c>
    </row>
    <row r="165" spans="4:11" x14ac:dyDescent="0.5">
      <c r="D165" s="21">
        <v>16.100000000000001</v>
      </c>
      <c r="E165" s="21">
        <v>7.2175999999997131E-3</v>
      </c>
      <c r="F165" s="21">
        <v>9.006400000000081E-3</v>
      </c>
      <c r="G165" s="21">
        <v>1.0545600000000377E-2</v>
      </c>
      <c r="H165" s="21">
        <v>1.2750399999999829E-2</v>
      </c>
      <c r="I165" s="21">
        <v>1.4518400000000042E-2</v>
      </c>
      <c r="J165" s="21">
        <v>1.6348799999999386E-2</v>
      </c>
      <c r="K165" s="21">
        <v>2.0924799999999522E-2</v>
      </c>
    </row>
    <row r="166" spans="4:11" x14ac:dyDescent="0.5">
      <c r="D166" s="21">
        <v>16.2</v>
      </c>
      <c r="E166" s="21">
        <v>7.1481999999996049E-3</v>
      </c>
      <c r="F166" s="21">
        <v>8.9197999999997002E-3</v>
      </c>
      <c r="G166" s="21">
        <v>1.0444199999999348E-2</v>
      </c>
      <c r="H166" s="21">
        <v>1.2627799999999745E-2</v>
      </c>
      <c r="I166" s="21">
        <v>1.4378799999999359E-2</v>
      </c>
      <c r="J166" s="21">
        <v>1.6191599999999973E-2</v>
      </c>
      <c r="K166" s="21">
        <v>2.0723599999998399E-2</v>
      </c>
    </row>
    <row r="167" spans="4:11" x14ac:dyDescent="0.5">
      <c r="D167" s="21">
        <v>16.3</v>
      </c>
      <c r="E167" s="21">
        <v>7.0788000000003848E-3</v>
      </c>
      <c r="F167" s="21">
        <v>8.8332000000002076E-3</v>
      </c>
      <c r="G167" s="21">
        <v>1.0342800000000096E-2</v>
      </c>
      <c r="H167" s="21">
        <v>1.2505199999999661E-2</v>
      </c>
      <c r="I167" s="21">
        <v>1.4239200000000451E-2</v>
      </c>
      <c r="J167" s="21">
        <v>1.6034399999999671E-2</v>
      </c>
      <c r="K167" s="21">
        <v>2.0522400000000829E-2</v>
      </c>
    </row>
    <row r="168" spans="4:11" x14ac:dyDescent="0.5">
      <c r="D168" s="21">
        <v>16.399999999999999</v>
      </c>
      <c r="E168" s="21">
        <v>7.0093999999998324E-3</v>
      </c>
      <c r="F168" s="21">
        <v>8.7465999999998267E-3</v>
      </c>
      <c r="G168" s="21">
        <v>1.0241399999999956E-2</v>
      </c>
      <c r="H168" s="21">
        <v>1.2382600000000465E-2</v>
      </c>
      <c r="I168" s="21">
        <v>1.4099599999999768E-2</v>
      </c>
      <c r="J168" s="21">
        <v>1.5877200000000258E-2</v>
      </c>
      <c r="K168" s="21">
        <v>2.0321200000001483E-2</v>
      </c>
    </row>
    <row r="169" spans="4:11" x14ac:dyDescent="0.5">
      <c r="D169" s="21">
        <v>16.5</v>
      </c>
      <c r="E169" s="21">
        <v>6.9053000000001141E-3</v>
      </c>
      <c r="F169" s="21">
        <v>8.6166999999996996E-3</v>
      </c>
      <c r="G169" s="21">
        <v>1.0089299999999746E-2</v>
      </c>
      <c r="H169" s="21">
        <v>1.2198699999999896E-2</v>
      </c>
      <c r="I169" s="21">
        <v>1.3890199999999631E-2</v>
      </c>
      <c r="J169" s="21">
        <v>1.5641399999999805E-2</v>
      </c>
      <c r="K169" s="21">
        <v>2.001939999999891E-2</v>
      </c>
    </row>
    <row r="170" spans="4:11" x14ac:dyDescent="0.5">
      <c r="D170" s="21">
        <v>16.600000000000001</v>
      </c>
      <c r="E170" s="21">
        <v>6.87060000000006E-3</v>
      </c>
      <c r="F170" s="21">
        <v>8.5734000000003974E-3</v>
      </c>
      <c r="G170" s="21">
        <v>1.0038600000000564E-2</v>
      </c>
      <c r="H170" s="21">
        <v>1.2137400000000298E-2</v>
      </c>
      <c r="I170" s="21">
        <v>1.3820400000001065E-2</v>
      </c>
      <c r="J170" s="21">
        <v>1.5562800000000543E-2</v>
      </c>
      <c r="K170" s="21">
        <v>1.9918800000001013E-2</v>
      </c>
    </row>
    <row r="171" spans="4:11" x14ac:dyDescent="0.5">
      <c r="D171" s="21">
        <v>16.7</v>
      </c>
      <c r="E171" s="21">
        <v>6.7665000000003417E-3</v>
      </c>
      <c r="F171" s="21">
        <v>8.4435000000002702E-3</v>
      </c>
      <c r="G171" s="21">
        <v>9.8865000000003533E-3</v>
      </c>
      <c r="H171" s="21">
        <v>1.1953499999999728E-2</v>
      </c>
      <c r="I171" s="21">
        <v>1.361100000000004E-2</v>
      </c>
      <c r="J171" s="21">
        <v>1.5327000000000091E-2</v>
      </c>
      <c r="K171" s="21">
        <v>1.9617000000000218E-2</v>
      </c>
    </row>
    <row r="172" spans="4:11" x14ac:dyDescent="0.5">
      <c r="D172" s="21">
        <v>16.8</v>
      </c>
      <c r="E172" s="21">
        <v>6.6970999999997893E-3</v>
      </c>
      <c r="F172" s="21">
        <v>8.3568999999998894E-3</v>
      </c>
      <c r="G172" s="21">
        <v>9.7851000000002131E-3</v>
      </c>
      <c r="H172" s="21">
        <v>1.1830900000000533E-2</v>
      </c>
      <c r="I172" s="21">
        <v>1.3471399999999356E-2</v>
      </c>
      <c r="J172" s="21">
        <v>1.5169799999999789E-2</v>
      </c>
      <c r="K172" s="21">
        <v>1.9415799999999095E-2</v>
      </c>
    </row>
    <row r="173" spans="4:11" x14ac:dyDescent="0.5">
      <c r="D173" s="21">
        <v>16.899999999999999</v>
      </c>
      <c r="E173" s="21">
        <v>6.6276999999996811E-3</v>
      </c>
      <c r="F173" s="21">
        <v>8.2702999999999527E-3</v>
      </c>
      <c r="G173" s="21">
        <v>9.6836999999991846E-3</v>
      </c>
      <c r="H173" s="21">
        <v>1.1708299999999561E-2</v>
      </c>
      <c r="I173" s="21">
        <v>1.3331800000000449E-2</v>
      </c>
      <c r="J173" s="21">
        <v>1.5012600000000376E-2</v>
      </c>
      <c r="K173" s="21">
        <v>1.9214599999999749E-2</v>
      </c>
    </row>
    <row r="174" spans="4:11" x14ac:dyDescent="0.5">
      <c r="D174" s="21">
        <v>17</v>
      </c>
      <c r="E174" s="21">
        <v>6.5583000000000169E-3</v>
      </c>
      <c r="F174" s="21">
        <v>8.1836999999995719E-3</v>
      </c>
      <c r="G174" s="21">
        <v>9.5822999999999325E-3</v>
      </c>
      <c r="H174" s="21">
        <v>1.1585699999999477E-2</v>
      </c>
      <c r="I174" s="21">
        <v>1.3192199999999765E-2</v>
      </c>
      <c r="J174" s="21">
        <v>1.4855399999999186E-2</v>
      </c>
      <c r="K174" s="21">
        <v>1.9013400000000402E-2</v>
      </c>
    </row>
    <row r="175" spans="4:11" x14ac:dyDescent="0.5">
      <c r="D175" s="21">
        <v>17.100000000000001</v>
      </c>
      <c r="E175" s="21">
        <v>6.4888999999999086E-3</v>
      </c>
      <c r="F175" s="21">
        <v>8.0971000000005233E-3</v>
      </c>
      <c r="G175" s="21">
        <v>9.4809000000006804E-3</v>
      </c>
      <c r="H175" s="21">
        <v>1.1463100000000281E-2</v>
      </c>
      <c r="I175" s="21">
        <v>1.305259999999997E-2</v>
      </c>
      <c r="J175" s="21">
        <v>1.4698200000000661E-2</v>
      </c>
      <c r="K175" s="21">
        <v>1.8812199999999279E-2</v>
      </c>
    </row>
    <row r="176" spans="4:11" x14ac:dyDescent="0.5">
      <c r="D176" s="21">
        <v>17.2</v>
      </c>
      <c r="E176" s="21">
        <v>6.4195000000002445E-3</v>
      </c>
      <c r="F176" s="21">
        <v>8.0104999999996984E-3</v>
      </c>
      <c r="G176" s="21">
        <v>9.379499999999652E-3</v>
      </c>
      <c r="H176" s="21">
        <v>1.1340500000000198E-2</v>
      </c>
      <c r="I176" s="21">
        <v>1.2913000000000174E-2</v>
      </c>
      <c r="J176" s="21">
        <v>1.4540999999999471E-2</v>
      </c>
      <c r="K176" s="21">
        <v>1.8610999999999933E-2</v>
      </c>
    </row>
    <row r="177" spans="4:11" x14ac:dyDescent="0.5">
      <c r="D177" s="21">
        <v>17.3</v>
      </c>
      <c r="E177" s="21">
        <v>6.3154000000000821E-3</v>
      </c>
      <c r="F177" s="21">
        <v>7.8806000000000154E-3</v>
      </c>
      <c r="G177" s="21">
        <v>9.2274000000003298E-3</v>
      </c>
      <c r="H177" s="21">
        <v>1.1156600000000516E-2</v>
      </c>
      <c r="I177" s="21">
        <v>1.2703600000000037E-2</v>
      </c>
      <c r="J177" s="21">
        <v>1.4305200000000795E-2</v>
      </c>
      <c r="K177" s="21">
        <v>1.8309200000000914E-2</v>
      </c>
    </row>
    <row r="178" spans="4:11" x14ac:dyDescent="0.5">
      <c r="D178" s="21">
        <v>17.399999999999999</v>
      </c>
      <c r="E178" s="21">
        <v>6.2459999999999738E-3</v>
      </c>
      <c r="F178" s="21">
        <v>7.7939999999996346E-3</v>
      </c>
      <c r="G178" s="21">
        <v>9.1259999999993013E-3</v>
      </c>
      <c r="H178" s="21">
        <v>1.1033999999999544E-2</v>
      </c>
      <c r="I178" s="21">
        <v>1.2563999999999353E-2</v>
      </c>
      <c r="J178" s="21">
        <v>1.4147999999999605E-2</v>
      </c>
      <c r="K178" s="21">
        <v>1.8107999999999791E-2</v>
      </c>
    </row>
    <row r="179" spans="4:11" x14ac:dyDescent="0.5">
      <c r="D179" s="21">
        <v>17.5</v>
      </c>
      <c r="E179" s="21">
        <v>6.2112999999999197E-3</v>
      </c>
      <c r="F179" s="21">
        <v>7.7507000000007764E-3</v>
      </c>
      <c r="G179" s="21">
        <v>9.0753000000001194E-3</v>
      </c>
      <c r="H179" s="21">
        <v>1.0972699999999946E-2</v>
      </c>
      <c r="I179" s="21">
        <v>1.2494200000000788E-2</v>
      </c>
      <c r="J179" s="21">
        <v>1.4069400000000343E-2</v>
      </c>
      <c r="K179" s="21">
        <v>1.8007400000000118E-2</v>
      </c>
    </row>
    <row r="180" spans="4:11" x14ac:dyDescent="0.5">
      <c r="D180" s="21">
        <v>17.600000000000001</v>
      </c>
      <c r="E180" s="21">
        <v>6.1072000000002014E-3</v>
      </c>
      <c r="F180" s="21">
        <v>7.6207999999997611E-3</v>
      </c>
      <c r="G180" s="21">
        <v>8.923199999999909E-3</v>
      </c>
      <c r="H180" s="21">
        <v>1.0788800000000265E-2</v>
      </c>
      <c r="I180" s="21">
        <v>1.2284799999999763E-2</v>
      </c>
      <c r="J180" s="21">
        <v>1.383359999999989E-2</v>
      </c>
      <c r="K180" s="21">
        <v>1.7705599999999322E-2</v>
      </c>
    </row>
    <row r="181" spans="4:11" x14ac:dyDescent="0.5">
      <c r="D181" s="21">
        <v>17.7</v>
      </c>
      <c r="E181" s="21">
        <v>6.037799999999649E-3</v>
      </c>
      <c r="F181" s="21">
        <v>7.5342000000002685E-3</v>
      </c>
      <c r="G181" s="21">
        <v>8.8218000000006569E-3</v>
      </c>
      <c r="H181" s="21">
        <v>1.0666199999999293E-2</v>
      </c>
      <c r="I181" s="21">
        <v>1.2145199999999967E-2</v>
      </c>
      <c r="J181" s="21">
        <v>1.3676399999999589E-2</v>
      </c>
      <c r="K181" s="21">
        <v>1.7504399999999976E-2</v>
      </c>
    </row>
    <row r="182" spans="4:11" x14ac:dyDescent="0.5">
      <c r="D182" s="21">
        <v>17.8</v>
      </c>
      <c r="E182" s="21">
        <v>5.9684000000004289E-3</v>
      </c>
      <c r="F182" s="21">
        <v>7.4475999999998876E-3</v>
      </c>
      <c r="G182" s="21">
        <v>8.7203999999996284E-3</v>
      </c>
      <c r="H182" s="21">
        <v>1.0543600000000986E-2</v>
      </c>
      <c r="I182" s="21">
        <v>1.2005600000000172E-2</v>
      </c>
      <c r="J182" s="21">
        <v>1.3519200000000176E-2</v>
      </c>
      <c r="K182" s="21">
        <v>1.7303200000000629E-2</v>
      </c>
    </row>
    <row r="183" spans="4:11" x14ac:dyDescent="0.5">
      <c r="D183" s="21">
        <v>17.899999999999999</v>
      </c>
      <c r="E183" s="21">
        <v>5.8642999999998224E-3</v>
      </c>
      <c r="F183" s="21">
        <v>7.3176999999997605E-3</v>
      </c>
      <c r="G183" s="21">
        <v>8.5683000000003062E-3</v>
      </c>
      <c r="H183" s="21">
        <v>1.0359699999999528E-2</v>
      </c>
      <c r="I183" s="21">
        <v>1.1796200000000034E-2</v>
      </c>
      <c r="J183" s="21">
        <v>1.3283399999999723E-2</v>
      </c>
      <c r="K183" s="21">
        <v>1.7001399999999833E-2</v>
      </c>
    </row>
    <row r="184" spans="4:11" x14ac:dyDescent="0.5">
      <c r="D184" s="21">
        <v>18</v>
      </c>
      <c r="E184" s="21">
        <v>5.8296000000002124E-3</v>
      </c>
      <c r="F184" s="21">
        <v>7.2744000000000142E-3</v>
      </c>
      <c r="G184" s="21">
        <v>8.5176000000002361E-3</v>
      </c>
      <c r="H184" s="21">
        <v>1.029839999999993E-2</v>
      </c>
      <c r="I184" s="21">
        <v>1.1726399999999693E-2</v>
      </c>
      <c r="J184" s="21">
        <v>1.3204800000000461E-2</v>
      </c>
      <c r="K184" s="21">
        <v>1.690080000000016E-2</v>
      </c>
    </row>
    <row r="185" spans="4:11" x14ac:dyDescent="0.5">
      <c r="D185" s="21">
        <v>18.100000000000001</v>
      </c>
      <c r="E185" s="21">
        <v>5.7254999999996059E-3</v>
      </c>
      <c r="F185" s="21">
        <v>7.1444999999998871E-3</v>
      </c>
      <c r="G185" s="21">
        <v>8.3654999999991375E-3</v>
      </c>
      <c r="H185" s="21">
        <v>1.011449999999936E-2</v>
      </c>
      <c r="I185" s="21">
        <v>1.1516999999999555E-2</v>
      </c>
      <c r="J185" s="21">
        <v>1.296899999999912E-2</v>
      </c>
      <c r="K185" s="21">
        <v>1.6598999999999364E-2</v>
      </c>
    </row>
    <row r="186" spans="4:11" x14ac:dyDescent="0.5">
      <c r="D186" s="21">
        <v>18.2</v>
      </c>
      <c r="E186" s="21">
        <v>5.6560999999999417E-3</v>
      </c>
      <c r="F186" s="21">
        <v>7.0579000000003944E-3</v>
      </c>
      <c r="G186" s="21">
        <v>8.2640999999998854E-3</v>
      </c>
      <c r="H186" s="21">
        <v>9.9919000000001645E-3</v>
      </c>
      <c r="I186" s="21">
        <v>1.1377400000000648E-2</v>
      </c>
      <c r="J186" s="21">
        <v>1.2811800000000595E-2</v>
      </c>
      <c r="K186" s="21">
        <v>1.6397800000000018E-2</v>
      </c>
    </row>
    <row r="187" spans="4:11" x14ac:dyDescent="0.5">
      <c r="D187" s="21">
        <v>18.3</v>
      </c>
      <c r="E187" s="21">
        <v>5.6214000000003317E-3</v>
      </c>
      <c r="F187" s="21">
        <v>7.0145999999997599E-3</v>
      </c>
      <c r="G187" s="21">
        <v>8.2134000000007035E-3</v>
      </c>
      <c r="H187" s="21">
        <v>9.9306000000005668E-3</v>
      </c>
      <c r="I187" s="21">
        <v>1.1307600000000306E-2</v>
      </c>
      <c r="J187" s="21">
        <v>1.2733200000000444E-2</v>
      </c>
      <c r="K187" s="21">
        <v>1.6297200000000345E-2</v>
      </c>
    </row>
    <row r="188" spans="4:11" x14ac:dyDescent="0.5">
      <c r="D188" s="21">
        <v>18.399999999999999</v>
      </c>
      <c r="E188" s="21">
        <v>5.5172999999997252E-3</v>
      </c>
      <c r="F188" s="21">
        <v>6.8846999999996328E-3</v>
      </c>
      <c r="G188" s="21">
        <v>8.0612999999996049E-3</v>
      </c>
      <c r="H188" s="21">
        <v>9.746699999999997E-3</v>
      </c>
      <c r="I188" s="21">
        <v>1.1098199999999281E-2</v>
      </c>
      <c r="J188" s="21">
        <v>1.2497399999999992E-2</v>
      </c>
      <c r="K188" s="21">
        <v>1.5995399999999549E-2</v>
      </c>
    </row>
    <row r="189" spans="4:11" x14ac:dyDescent="0.5">
      <c r="D189" s="21">
        <v>18.5</v>
      </c>
      <c r="E189" s="21">
        <v>5.447900000000061E-3</v>
      </c>
      <c r="F189" s="21">
        <v>6.7981000000001401E-3</v>
      </c>
      <c r="G189" s="21">
        <v>7.9599000000003528E-3</v>
      </c>
      <c r="H189" s="21">
        <v>9.6240999999999133E-3</v>
      </c>
      <c r="I189" s="21">
        <v>1.0958600000000374E-2</v>
      </c>
      <c r="J189" s="21">
        <v>1.234019999999969E-2</v>
      </c>
      <c r="K189" s="21">
        <v>1.5794200000000203E-2</v>
      </c>
    </row>
    <row r="190" spans="4:11" x14ac:dyDescent="0.5">
      <c r="D190" s="21">
        <v>18.600000000000001</v>
      </c>
      <c r="E190" s="21">
        <v>5.3437999999998986E-3</v>
      </c>
      <c r="F190" s="21">
        <v>6.668200000000013E-3</v>
      </c>
      <c r="G190" s="21">
        <v>7.8077999999992542E-3</v>
      </c>
      <c r="H190" s="21">
        <v>9.4401999999993436E-3</v>
      </c>
      <c r="I190" s="21">
        <v>1.0749199999999348E-2</v>
      </c>
      <c r="J190" s="21">
        <v>1.2104399999999238E-2</v>
      </c>
      <c r="K190" s="21">
        <v>1.5492399999999407E-2</v>
      </c>
    </row>
    <row r="191" spans="4:11" x14ac:dyDescent="0.5">
      <c r="D191" s="21">
        <v>18.7</v>
      </c>
      <c r="E191" s="21">
        <v>5.3091000000002886E-3</v>
      </c>
      <c r="F191" s="21">
        <v>6.6249000000002667E-3</v>
      </c>
      <c r="G191" s="21">
        <v>7.7571000000009604E-3</v>
      </c>
      <c r="H191" s="21">
        <v>9.378900000000634E-3</v>
      </c>
      <c r="I191" s="21">
        <v>1.0679400000000783E-2</v>
      </c>
      <c r="J191" s="21">
        <v>1.2025800000000864E-2</v>
      </c>
      <c r="K191" s="21">
        <v>1.539180000000151E-2</v>
      </c>
    </row>
    <row r="192" spans="4:11" x14ac:dyDescent="0.5">
      <c r="D192" s="21">
        <v>18.8</v>
      </c>
      <c r="E192" s="21">
        <v>5.2050000000001262E-3</v>
      </c>
      <c r="F192" s="21">
        <v>6.4950000000001396E-3</v>
      </c>
      <c r="G192" s="21">
        <v>7.6049999999998619E-3</v>
      </c>
      <c r="H192" s="21">
        <v>9.1950000000000642E-3</v>
      </c>
      <c r="I192" s="21">
        <v>1.0469999999999757E-2</v>
      </c>
      <c r="J192" s="21">
        <v>1.1790000000000411E-2</v>
      </c>
      <c r="K192" s="21">
        <v>1.5089999999998938E-2</v>
      </c>
    </row>
    <row r="193" spans="4:11" x14ac:dyDescent="0.5">
      <c r="D193" s="21">
        <v>18.899999999999999</v>
      </c>
      <c r="E193" s="21">
        <v>5.1703000000000721E-3</v>
      </c>
      <c r="F193" s="21">
        <v>6.4517000000003932E-3</v>
      </c>
      <c r="G193" s="21">
        <v>7.5542999999997917E-3</v>
      </c>
      <c r="H193" s="21">
        <v>9.1337000000004664E-3</v>
      </c>
      <c r="I193" s="21">
        <v>1.0400200000000304E-2</v>
      </c>
      <c r="J193" s="21">
        <v>1.1711399999999372E-2</v>
      </c>
      <c r="K193" s="21">
        <v>1.4989400000001041E-2</v>
      </c>
    </row>
    <row r="194" spans="4:11" x14ac:dyDescent="0.5">
      <c r="D194" s="21">
        <v>19</v>
      </c>
      <c r="E194" s="21">
        <v>5.0661999999994656E-3</v>
      </c>
      <c r="F194" s="21">
        <v>6.3217999999993779E-3</v>
      </c>
      <c r="G194" s="21">
        <v>7.4021999999995813E-3</v>
      </c>
      <c r="H194" s="21">
        <v>8.9497999999990085E-3</v>
      </c>
      <c r="I194" s="21">
        <v>1.0190799999999278E-2</v>
      </c>
      <c r="J194" s="21">
        <v>1.1475599999999808E-2</v>
      </c>
      <c r="K194" s="21">
        <v>1.4687599999998469E-2</v>
      </c>
    </row>
    <row r="195" spans="4:11" x14ac:dyDescent="0.5">
      <c r="D195" s="21">
        <v>19.100000000000001</v>
      </c>
      <c r="E195" s="21">
        <v>4.9967999999998014E-3</v>
      </c>
      <c r="F195" s="21">
        <v>6.2351999999998853E-3</v>
      </c>
      <c r="G195" s="21">
        <v>7.3008000000003292E-3</v>
      </c>
      <c r="H195" s="21">
        <v>8.827199999999813E-3</v>
      </c>
      <c r="I195" s="21">
        <v>1.0051200000000371E-2</v>
      </c>
      <c r="J195" s="21">
        <v>1.1318399999999507E-2</v>
      </c>
      <c r="K195" s="21">
        <v>1.4486400000000899E-2</v>
      </c>
    </row>
    <row r="196" spans="4:11" x14ac:dyDescent="0.5">
      <c r="D196" s="21">
        <v>19.2</v>
      </c>
      <c r="E196" s="21">
        <v>4.9274000000005813E-3</v>
      </c>
      <c r="F196" s="21">
        <v>6.1486000000003926E-3</v>
      </c>
      <c r="G196" s="21">
        <v>7.199400000000189E-3</v>
      </c>
      <c r="H196" s="21">
        <v>8.7046000000006174E-3</v>
      </c>
      <c r="I196" s="21">
        <v>9.9116000000005755E-3</v>
      </c>
      <c r="J196" s="21">
        <v>1.1161200000000981E-2</v>
      </c>
      <c r="K196" s="21">
        <v>1.4285199999999776E-2</v>
      </c>
    </row>
    <row r="197" spans="4:11" x14ac:dyDescent="0.5">
      <c r="D197" s="21">
        <v>19.3</v>
      </c>
      <c r="E197" s="21">
        <v>4.8579999999995849E-3</v>
      </c>
      <c r="F197" s="21">
        <v>6.0620000000000118E-3</v>
      </c>
      <c r="G197" s="21">
        <v>7.0980000000000487E-3</v>
      </c>
      <c r="H197" s="21">
        <v>8.5819999999996455E-3</v>
      </c>
      <c r="I197" s="21">
        <v>9.7719999999990037E-3</v>
      </c>
      <c r="J197" s="21">
        <v>1.1003999999999792E-2</v>
      </c>
      <c r="K197" s="21">
        <v>1.408400000000043E-2</v>
      </c>
    </row>
    <row r="198" spans="4:11" x14ac:dyDescent="0.5">
      <c r="D198" s="21">
        <v>19.399999999999999</v>
      </c>
      <c r="E198" s="21">
        <v>4.7539000000003107E-3</v>
      </c>
      <c r="F198" s="21">
        <v>5.9320999999998847E-3</v>
      </c>
      <c r="G198" s="21">
        <v>6.9458999999998383E-3</v>
      </c>
      <c r="H198" s="21">
        <v>8.3980999999999639E-3</v>
      </c>
      <c r="I198" s="21">
        <v>9.5626000000006428E-3</v>
      </c>
      <c r="J198" s="21">
        <v>1.0768199999999339E-2</v>
      </c>
      <c r="K198" s="21">
        <v>1.3782199999999634E-2</v>
      </c>
    </row>
    <row r="199" spans="4:11" x14ac:dyDescent="0.5">
      <c r="D199" s="21">
        <v>19.5</v>
      </c>
      <c r="E199" s="21">
        <v>4.7191999999998124E-3</v>
      </c>
      <c r="F199" s="21">
        <v>5.8888000000001384E-3</v>
      </c>
      <c r="G199" s="21">
        <v>6.8951999999997682E-3</v>
      </c>
      <c r="H199" s="21">
        <v>8.3368000000003661E-3</v>
      </c>
      <c r="I199" s="21">
        <v>9.4927999999994128E-3</v>
      </c>
      <c r="J199" s="21">
        <v>1.0689600000000077E-2</v>
      </c>
      <c r="K199" s="21">
        <v>1.368159999999996E-2</v>
      </c>
    </row>
    <row r="200" spans="4:11" x14ac:dyDescent="0.5">
      <c r="D200" s="21">
        <v>19.600000000000001</v>
      </c>
      <c r="E200" s="21">
        <v>4.6151000000000941E-3</v>
      </c>
      <c r="F200" s="21">
        <v>5.7589000000000112E-3</v>
      </c>
      <c r="G200" s="21">
        <v>6.743100000000446E-3</v>
      </c>
      <c r="H200" s="21">
        <v>8.1529000000006846E-3</v>
      </c>
      <c r="I200" s="21">
        <v>9.2834000000010519E-3</v>
      </c>
      <c r="J200" s="21">
        <v>1.0453800000000513E-2</v>
      </c>
      <c r="K200" s="21">
        <v>1.3379800000000941E-2</v>
      </c>
    </row>
    <row r="201" spans="4:11" x14ac:dyDescent="0.5">
      <c r="D201" s="21">
        <v>19.7</v>
      </c>
      <c r="E201" s="21">
        <v>4.58040000000004E-3</v>
      </c>
      <c r="F201" s="21">
        <v>5.7156000000002649E-3</v>
      </c>
      <c r="G201" s="21">
        <v>6.6924000000003758E-3</v>
      </c>
      <c r="H201" s="21">
        <v>8.0915999999993105E-3</v>
      </c>
      <c r="I201" s="21">
        <v>9.2135999999998219E-3</v>
      </c>
      <c r="J201" s="21">
        <v>1.0375200000000362E-2</v>
      </c>
      <c r="K201" s="21">
        <v>1.3279199999999491E-2</v>
      </c>
    </row>
    <row r="202" spans="4:11" x14ac:dyDescent="0.5">
      <c r="D202" s="21">
        <v>19.8</v>
      </c>
      <c r="E202" s="21">
        <v>4.4763000000003217E-3</v>
      </c>
      <c r="F202" s="21">
        <v>5.5856999999992496E-3</v>
      </c>
      <c r="G202" s="21">
        <v>6.5402999999992772E-3</v>
      </c>
      <c r="H202" s="21">
        <v>7.9077000000005171E-3</v>
      </c>
      <c r="I202" s="21">
        <v>9.0041999999996847E-3</v>
      </c>
      <c r="J202" s="21">
        <v>1.013939999999991E-2</v>
      </c>
      <c r="K202" s="21">
        <v>1.2977400000000472E-2</v>
      </c>
    </row>
    <row r="203" spans="4:11" x14ac:dyDescent="0.5">
      <c r="D203" s="21">
        <v>19.899999999999999</v>
      </c>
      <c r="E203" s="21">
        <v>4.4068999999997693E-3</v>
      </c>
      <c r="F203" s="21">
        <v>5.4991000000006451E-3</v>
      </c>
      <c r="G203" s="21">
        <v>6.4389000000000252E-3</v>
      </c>
      <c r="H203" s="21">
        <v>7.7850999999995452E-3</v>
      </c>
      <c r="I203" s="21">
        <v>8.8645999999998892E-3</v>
      </c>
      <c r="J203" s="21">
        <v>9.9821999999996081E-3</v>
      </c>
      <c r="K203" s="21">
        <v>1.2776199999999349E-2</v>
      </c>
    </row>
    <row r="204" spans="4:11" x14ac:dyDescent="0.5">
      <c r="D204" s="21">
        <v>20</v>
      </c>
      <c r="E204" s="21">
        <v>4.3375000000001052E-3</v>
      </c>
      <c r="F204" s="21">
        <v>5.4124999999993761E-3</v>
      </c>
      <c r="G204" s="21">
        <v>6.3374999999998849E-3</v>
      </c>
      <c r="H204" s="21">
        <v>7.6625000000003496E-3</v>
      </c>
      <c r="I204" s="21">
        <v>8.7250000000000938E-3</v>
      </c>
      <c r="J204" s="21">
        <v>9.8250000000001947E-3</v>
      </c>
      <c r="K204" s="21">
        <v>1.2575000000000003E-2</v>
      </c>
    </row>
    <row r="205" spans="4:11" x14ac:dyDescent="0.5">
      <c r="D205" s="21">
        <v>20.100000000000001</v>
      </c>
      <c r="E205" s="21">
        <v>4.2333999999999428E-3</v>
      </c>
      <c r="F205" s="21">
        <v>5.2826000000001372E-3</v>
      </c>
      <c r="G205" s="21">
        <v>6.1854000000005627E-3</v>
      </c>
      <c r="H205" s="21">
        <v>7.4785999999997799E-3</v>
      </c>
      <c r="I205" s="21">
        <v>8.5155999999999565E-3</v>
      </c>
      <c r="J205" s="21">
        <v>9.5891999999997424E-3</v>
      </c>
      <c r="K205" s="21">
        <v>1.2273200000000983E-2</v>
      </c>
    </row>
    <row r="206" spans="4:11" x14ac:dyDescent="0.5">
      <c r="D206" s="21">
        <v>20.2</v>
      </c>
      <c r="E206" s="21">
        <v>4.1986999999998886E-3</v>
      </c>
      <c r="F206" s="21">
        <v>5.2392999999995027E-3</v>
      </c>
      <c r="G206" s="21">
        <v>6.1346999999996044E-3</v>
      </c>
      <c r="H206" s="21">
        <v>7.4172999999992939E-3</v>
      </c>
      <c r="I206" s="21">
        <v>8.4457999999996147E-3</v>
      </c>
      <c r="J206" s="21">
        <v>9.5105999999995916E-3</v>
      </c>
      <c r="K206" s="21">
        <v>1.2172599999997757E-2</v>
      </c>
    </row>
    <row r="207" spans="4:11" x14ac:dyDescent="0.5">
      <c r="D207" s="21">
        <v>20.3</v>
      </c>
      <c r="E207" s="21">
        <v>4.1292999999997804E-3</v>
      </c>
      <c r="F207" s="21">
        <v>5.15270000000001E-3</v>
      </c>
      <c r="G207" s="21">
        <v>6.0333000000003523E-3</v>
      </c>
      <c r="H207" s="21">
        <v>7.2947000000000983E-3</v>
      </c>
      <c r="I207" s="21">
        <v>8.3061999999998193E-3</v>
      </c>
      <c r="J207" s="21">
        <v>9.3534000000001782E-3</v>
      </c>
      <c r="K207" s="21">
        <v>1.1971400000000187E-2</v>
      </c>
    </row>
    <row r="208" spans="4:11" x14ac:dyDescent="0.5">
      <c r="D208" s="21">
        <v>20.399999999999999</v>
      </c>
      <c r="E208" s="21">
        <v>4.0252000000000621E-3</v>
      </c>
      <c r="F208" s="21">
        <v>5.0228000000007711E-3</v>
      </c>
      <c r="G208" s="21">
        <v>5.8812000000001419E-3</v>
      </c>
      <c r="H208" s="21">
        <v>7.1108000000004168E-3</v>
      </c>
      <c r="I208" s="21">
        <v>8.0968000000005702E-3</v>
      </c>
      <c r="J208" s="21">
        <v>9.1176000000006141E-3</v>
      </c>
      <c r="K208" s="21">
        <v>1.1669600000001168E-2</v>
      </c>
    </row>
    <row r="209" spans="4:11" x14ac:dyDescent="0.5">
      <c r="D209" s="21">
        <v>20.5</v>
      </c>
      <c r="E209" s="21">
        <v>3.9557999999999538E-3</v>
      </c>
      <c r="F209" s="21">
        <v>4.9361999999995021E-3</v>
      </c>
      <c r="G209" s="21">
        <v>5.7797999999991134E-3</v>
      </c>
      <c r="H209" s="21">
        <v>6.9881999999994449E-3</v>
      </c>
      <c r="I209" s="21">
        <v>7.9571999999998866E-3</v>
      </c>
      <c r="J209" s="21">
        <v>8.9603999999994244E-3</v>
      </c>
      <c r="K209" s="21">
        <v>1.1468400000000045E-2</v>
      </c>
    </row>
    <row r="210" spans="4:11" x14ac:dyDescent="0.5">
      <c r="D210" s="21">
        <v>20.6</v>
      </c>
      <c r="E210" s="21">
        <v>3.8863999999998455E-3</v>
      </c>
      <c r="F210" s="21">
        <v>4.8496000000000095E-3</v>
      </c>
      <c r="G210" s="21">
        <v>5.6783999999998613E-3</v>
      </c>
      <c r="H210" s="21">
        <v>6.8656000000002493E-3</v>
      </c>
      <c r="I210" s="21">
        <v>7.8176000000000911E-3</v>
      </c>
      <c r="J210" s="21">
        <v>8.803200000000011E-3</v>
      </c>
      <c r="K210" s="21">
        <v>1.1267199999998923E-2</v>
      </c>
    </row>
    <row r="211" spans="4:11" x14ac:dyDescent="0.5">
      <c r="D211" s="21">
        <v>20.7</v>
      </c>
      <c r="E211" s="21">
        <v>3.8170000000001814E-3</v>
      </c>
      <c r="F211" s="21">
        <v>4.7629999999996286E-3</v>
      </c>
      <c r="G211" s="21">
        <v>5.5770000000006092E-3</v>
      </c>
      <c r="H211" s="21">
        <v>6.7430000000001655E-3</v>
      </c>
      <c r="I211" s="21">
        <v>7.6779999999994075E-3</v>
      </c>
      <c r="J211" s="21">
        <v>8.6459999999997095E-3</v>
      </c>
      <c r="K211" s="21">
        <v>1.1065999999999576E-2</v>
      </c>
    </row>
    <row r="212" spans="4:11" x14ac:dyDescent="0.5">
      <c r="D212" s="21">
        <v>20.8</v>
      </c>
      <c r="E212" s="21">
        <v>3.7476000000000731E-3</v>
      </c>
      <c r="F212" s="21">
        <v>4.6764000000010242E-3</v>
      </c>
      <c r="G212" s="21">
        <v>5.475600000000469E-3</v>
      </c>
      <c r="H212" s="21">
        <v>6.6204000000000818E-3</v>
      </c>
      <c r="I212" s="21">
        <v>7.5384000000005003E-3</v>
      </c>
      <c r="J212" s="21">
        <v>8.4888000000011843E-3</v>
      </c>
      <c r="K212" s="21">
        <v>1.0864800000002006E-2</v>
      </c>
    </row>
    <row r="213" spans="4:11" x14ac:dyDescent="0.5">
      <c r="D213" s="21">
        <v>20.9</v>
      </c>
      <c r="E213" s="21">
        <v>3.6781999999999648E-3</v>
      </c>
      <c r="F213" s="21">
        <v>4.5897999999997552E-3</v>
      </c>
      <c r="G213" s="21">
        <v>5.3741999999994405E-3</v>
      </c>
      <c r="H213" s="21">
        <v>6.497799999999998E-3</v>
      </c>
      <c r="I213" s="21">
        <v>7.3987999999998166E-3</v>
      </c>
      <c r="J213" s="21">
        <v>8.3315999999991064E-3</v>
      </c>
      <c r="K213" s="21">
        <v>1.0663599999999107E-2</v>
      </c>
    </row>
    <row r="214" spans="4:11" x14ac:dyDescent="0.5">
      <c r="D214" s="21">
        <v>21</v>
      </c>
      <c r="E214" s="21">
        <v>3.5740999999998024E-3</v>
      </c>
      <c r="F214" s="21">
        <v>4.4598999999996281E-3</v>
      </c>
      <c r="G214" s="21">
        <v>5.2221000000001183E-3</v>
      </c>
      <c r="H214" s="21">
        <v>6.3138999999994283E-3</v>
      </c>
      <c r="I214" s="21">
        <v>7.1893999999996794E-3</v>
      </c>
      <c r="J214" s="21">
        <v>8.0957999999995423E-3</v>
      </c>
      <c r="K214" s="21">
        <v>1.0361800000000088E-2</v>
      </c>
    </row>
    <row r="215" spans="4:11" x14ac:dyDescent="0.5">
      <c r="D215" s="21">
        <v>21.1</v>
      </c>
      <c r="E215" s="21">
        <v>3.5394000000001924E-3</v>
      </c>
      <c r="F215" s="21">
        <v>4.4165999999998817E-3</v>
      </c>
      <c r="G215" s="21">
        <v>5.1714000000000482E-3</v>
      </c>
      <c r="H215" s="21">
        <v>6.2526000000007187E-3</v>
      </c>
      <c r="I215" s="21">
        <v>7.1196000000002257E-3</v>
      </c>
      <c r="J215" s="21">
        <v>8.0172000000002797E-3</v>
      </c>
      <c r="K215" s="21">
        <v>1.0261200000000414E-2</v>
      </c>
    </row>
    <row r="216" spans="4:11" x14ac:dyDescent="0.5">
      <c r="D216" s="21">
        <v>21.2</v>
      </c>
      <c r="E216" s="21">
        <v>3.43530000000003E-3</v>
      </c>
      <c r="F216" s="21">
        <v>4.2867000000006428E-3</v>
      </c>
      <c r="G216" s="21">
        <v>5.0192999999998378E-3</v>
      </c>
      <c r="H216" s="21">
        <v>6.068700000000149E-3</v>
      </c>
      <c r="I216" s="21">
        <v>6.9102000000000885E-3</v>
      </c>
      <c r="J216" s="21">
        <v>7.7814000000007155E-3</v>
      </c>
      <c r="K216" s="21">
        <v>9.9593999999996186E-3</v>
      </c>
    </row>
    <row r="217" spans="4:11" x14ac:dyDescent="0.5">
      <c r="D217" s="21">
        <v>21.3</v>
      </c>
      <c r="E217" s="21">
        <v>3.3659000000003658E-3</v>
      </c>
      <c r="F217" s="21">
        <v>4.200100000000262E-3</v>
      </c>
      <c r="G217" s="21">
        <v>4.9179000000005857E-3</v>
      </c>
      <c r="H217" s="21">
        <v>5.9461000000000652E-3</v>
      </c>
      <c r="I217" s="21">
        <v>6.7706000000002931E-3</v>
      </c>
      <c r="J217" s="21">
        <v>7.624200000000414E-3</v>
      </c>
      <c r="K217" s="21">
        <v>9.7582000000002722E-3</v>
      </c>
    </row>
    <row r="218" spans="4:11" x14ac:dyDescent="0.5">
      <c r="D218" s="21">
        <v>21.4</v>
      </c>
      <c r="E218" s="21">
        <v>3.2964999999998135E-3</v>
      </c>
      <c r="F218" s="21">
        <v>4.1134999999998811E-3</v>
      </c>
      <c r="G218" s="21">
        <v>4.8164999999995572E-3</v>
      </c>
      <c r="H218" s="21">
        <v>5.8234999999999815E-3</v>
      </c>
      <c r="I218" s="21">
        <v>6.6310000000004976E-3</v>
      </c>
      <c r="J218" s="21">
        <v>7.4670000000001124E-3</v>
      </c>
      <c r="K218" s="21">
        <v>9.5570000000009259E-3</v>
      </c>
    </row>
    <row r="219" spans="4:11" x14ac:dyDescent="0.5">
      <c r="D219" s="21">
        <v>21.5</v>
      </c>
      <c r="E219" s="21">
        <v>3.2271000000001493E-3</v>
      </c>
      <c r="F219" s="21">
        <v>4.0268999999995003E-3</v>
      </c>
      <c r="G219" s="21">
        <v>4.7151000000003052E-3</v>
      </c>
      <c r="H219" s="21">
        <v>5.7008999999998977E-3</v>
      </c>
      <c r="I219" s="21">
        <v>6.491399999999814E-3</v>
      </c>
      <c r="J219" s="21">
        <v>7.3097999999998109E-3</v>
      </c>
      <c r="K219" s="21">
        <v>9.3557999999998032E-3</v>
      </c>
    </row>
    <row r="220" spans="4:11" x14ac:dyDescent="0.5">
      <c r="D220" s="21">
        <v>21.6</v>
      </c>
      <c r="E220" s="21">
        <v>3.1576999999995969E-3</v>
      </c>
      <c r="F220" s="21">
        <v>3.9403000000000077E-3</v>
      </c>
      <c r="G220" s="21">
        <v>4.6136999999992767E-3</v>
      </c>
      <c r="H220" s="21">
        <v>5.578299999999814E-3</v>
      </c>
      <c r="I220" s="21">
        <v>6.3518000000000185E-3</v>
      </c>
      <c r="J220" s="21">
        <v>7.1525999999995094E-3</v>
      </c>
      <c r="K220" s="21">
        <v>9.1545999999986805E-3</v>
      </c>
    </row>
    <row r="221" spans="4:11" x14ac:dyDescent="0.5">
      <c r="D221" s="21">
        <v>21.7</v>
      </c>
      <c r="E221" s="21">
        <v>3.0536000000003227E-3</v>
      </c>
      <c r="F221" s="21">
        <v>3.8103999999998805E-3</v>
      </c>
      <c r="G221" s="21">
        <v>4.4615999999999545E-3</v>
      </c>
      <c r="H221" s="21">
        <v>5.3944000000001324E-3</v>
      </c>
      <c r="I221" s="21">
        <v>6.1423999999998813E-3</v>
      </c>
      <c r="J221" s="21">
        <v>6.9167999999999452E-3</v>
      </c>
      <c r="K221" s="21">
        <v>8.8527999999996609E-3</v>
      </c>
    </row>
    <row r="222" spans="4:11" x14ac:dyDescent="0.5">
      <c r="D222" s="21">
        <v>21.8</v>
      </c>
      <c r="E222" s="21">
        <v>3.0188999999998245E-3</v>
      </c>
      <c r="F222" s="21">
        <v>3.7671000000001342E-3</v>
      </c>
      <c r="G222" s="21">
        <v>4.4109000000007725E-3</v>
      </c>
      <c r="H222" s="21">
        <v>5.3330999999996465E-3</v>
      </c>
      <c r="I222" s="21">
        <v>6.0725999999995395E-3</v>
      </c>
      <c r="J222" s="21">
        <v>6.8382000000006826E-3</v>
      </c>
      <c r="K222" s="21">
        <v>8.7522000000017641E-3</v>
      </c>
    </row>
    <row r="223" spans="4:11" x14ac:dyDescent="0.5">
      <c r="D223" s="21">
        <v>21.9</v>
      </c>
      <c r="E223" s="21">
        <v>2.9148000000001062E-3</v>
      </c>
      <c r="F223" s="21">
        <v>3.6372000000000071E-3</v>
      </c>
      <c r="G223" s="21">
        <v>4.258799999999674E-3</v>
      </c>
      <c r="H223" s="21">
        <v>5.1491999999999649E-3</v>
      </c>
      <c r="I223" s="21">
        <v>5.8632000000002904E-3</v>
      </c>
      <c r="J223" s="21">
        <v>6.6023999999993421E-3</v>
      </c>
      <c r="K223" s="21">
        <v>8.4503999999991919E-3</v>
      </c>
    </row>
    <row r="224" spans="4:11" x14ac:dyDescent="0.5">
      <c r="D224" s="21">
        <v>22</v>
      </c>
      <c r="E224" s="21">
        <v>2.8453999999999979E-3</v>
      </c>
      <c r="F224" s="21">
        <v>3.5506000000005145E-3</v>
      </c>
      <c r="G224" s="21">
        <v>4.1574000000004219E-3</v>
      </c>
      <c r="H224" s="21">
        <v>5.0266000000007693E-3</v>
      </c>
      <c r="I224" s="21">
        <v>5.7235999999996068E-3</v>
      </c>
      <c r="J224" s="21">
        <v>6.4451999999999288E-3</v>
      </c>
      <c r="K224" s="21">
        <v>8.2491999999998455E-3</v>
      </c>
    </row>
    <row r="225" spans="4:11" x14ac:dyDescent="0.5">
      <c r="D225" s="21">
        <v>22.1</v>
      </c>
      <c r="E225" s="21">
        <v>2.7759999999998897E-3</v>
      </c>
      <c r="F225" s="21">
        <v>3.4640000000001336E-3</v>
      </c>
      <c r="G225" s="21">
        <v>4.0559999999993934E-3</v>
      </c>
      <c r="H225" s="21">
        <v>4.9039999999997974E-3</v>
      </c>
      <c r="I225" s="21">
        <v>5.5840000000006995E-3</v>
      </c>
      <c r="J225" s="21">
        <v>6.2880000000005154E-3</v>
      </c>
      <c r="K225" s="21">
        <v>8.0480000000004992E-3</v>
      </c>
    </row>
    <row r="226" spans="4:11" x14ac:dyDescent="0.5">
      <c r="D226" s="21">
        <v>22.2</v>
      </c>
      <c r="E226" s="21">
        <v>2.7066000000002255E-3</v>
      </c>
      <c r="F226" s="21">
        <v>3.3773999999997528E-3</v>
      </c>
      <c r="G226" s="21">
        <v>3.9546000000001413E-3</v>
      </c>
      <c r="H226" s="21">
        <v>4.7813999999997137E-3</v>
      </c>
      <c r="I226" s="21">
        <v>5.4444000000000159E-3</v>
      </c>
      <c r="J226" s="21">
        <v>6.1308000000002139E-3</v>
      </c>
      <c r="K226" s="21">
        <v>7.8467999999993765E-3</v>
      </c>
    </row>
    <row r="227" spans="4:11" x14ac:dyDescent="0.5">
      <c r="D227" s="21">
        <v>22.3</v>
      </c>
      <c r="E227" s="21">
        <v>2.6372000000001172E-3</v>
      </c>
      <c r="F227" s="21">
        <v>3.290799999999372E-3</v>
      </c>
      <c r="G227" s="21">
        <v>3.8532000000000011E-3</v>
      </c>
      <c r="H227" s="21">
        <v>4.6588000000005181E-3</v>
      </c>
      <c r="I227" s="21">
        <v>5.3048000000002205E-3</v>
      </c>
      <c r="J227" s="21">
        <v>5.9735999999999123E-3</v>
      </c>
      <c r="K227" s="21">
        <v>7.6456000000000301E-3</v>
      </c>
    </row>
    <row r="228" spans="4:11" x14ac:dyDescent="0.5">
      <c r="D228" s="21">
        <v>22.4</v>
      </c>
      <c r="E228" s="21">
        <v>2.5677999999995649E-3</v>
      </c>
      <c r="F228" s="21">
        <v>3.2041999999998794E-3</v>
      </c>
      <c r="G228" s="21">
        <v>3.7517999999998608E-3</v>
      </c>
      <c r="H228" s="21">
        <v>4.5361999999995462E-3</v>
      </c>
      <c r="I228" s="21">
        <v>5.1651999999995368E-3</v>
      </c>
      <c r="J228" s="21">
        <v>5.8163999999996108E-3</v>
      </c>
      <c r="K228" s="21">
        <v>7.4444000000006838E-3</v>
      </c>
    </row>
    <row r="229" spans="4:11" x14ac:dyDescent="0.5">
      <c r="D229" s="21">
        <v>22.5</v>
      </c>
      <c r="E229" s="21">
        <v>2.4637000000002907E-3</v>
      </c>
      <c r="F229" s="21">
        <v>3.0743000000006404E-3</v>
      </c>
      <c r="G229" s="21">
        <v>3.5996999999996504E-3</v>
      </c>
      <c r="H229" s="21">
        <v>4.3522999999998646E-3</v>
      </c>
      <c r="I229" s="21">
        <v>4.9557999999993996E-3</v>
      </c>
      <c r="J229" s="21">
        <v>5.5806000000000466E-3</v>
      </c>
      <c r="K229" s="21">
        <v>7.1425999999998879E-3</v>
      </c>
    </row>
    <row r="230" spans="4:11" x14ac:dyDescent="0.5">
      <c r="D230" s="21">
        <v>22.6</v>
      </c>
      <c r="E230" s="21">
        <v>2.4289999999997924E-3</v>
      </c>
      <c r="F230" s="21">
        <v>3.0310000000000059E-3</v>
      </c>
      <c r="G230" s="21">
        <v>3.5490000000004684E-3</v>
      </c>
      <c r="H230" s="21">
        <v>4.2910000000002668E-3</v>
      </c>
      <c r="I230" s="21">
        <v>4.8860000000008341E-3</v>
      </c>
      <c r="J230" s="21">
        <v>5.5019999999998959E-3</v>
      </c>
      <c r="K230" s="21">
        <v>7.0420000000002148E-3</v>
      </c>
    </row>
    <row r="231" spans="4:11" x14ac:dyDescent="0.5">
      <c r="D231" s="21">
        <v>22.7</v>
      </c>
      <c r="E231" s="21">
        <v>2.3249000000000741E-3</v>
      </c>
      <c r="F231" s="21">
        <v>2.9010999999998788E-3</v>
      </c>
      <c r="G231" s="21">
        <v>3.396900000000258E-3</v>
      </c>
      <c r="H231" s="21">
        <v>4.1070999999996971E-3</v>
      </c>
      <c r="I231" s="21">
        <v>4.6765999999989205E-3</v>
      </c>
      <c r="J231" s="21">
        <v>5.2661999999994435E-3</v>
      </c>
      <c r="K231" s="21">
        <v>6.7401999999994189E-3</v>
      </c>
    </row>
    <row r="232" spans="4:11" x14ac:dyDescent="0.5">
      <c r="D232" s="21">
        <v>22.8</v>
      </c>
      <c r="E232" s="21">
        <v>2.2554999999999659E-3</v>
      </c>
      <c r="F232" s="21">
        <v>2.814499999999498E-3</v>
      </c>
      <c r="G232" s="21">
        <v>3.2955000000001178E-3</v>
      </c>
      <c r="H232" s="21">
        <v>3.9845000000005015E-3</v>
      </c>
      <c r="I232" s="21">
        <v>4.5370000000009014E-3</v>
      </c>
      <c r="J232" s="21">
        <v>5.1090000000000302E-3</v>
      </c>
      <c r="K232" s="21">
        <v>6.5390000000000725E-3</v>
      </c>
    </row>
    <row r="233" spans="4:11" x14ac:dyDescent="0.5">
      <c r="D233" s="21">
        <v>22.9</v>
      </c>
      <c r="E233" s="21">
        <v>2.1861000000003017E-3</v>
      </c>
      <c r="F233" s="21">
        <v>2.7279000000000053E-3</v>
      </c>
      <c r="G233" s="21">
        <v>3.1940999999999775E-3</v>
      </c>
      <c r="H233" s="21">
        <v>3.8618999999995296E-3</v>
      </c>
      <c r="I233" s="21">
        <v>4.3974000000002178E-3</v>
      </c>
      <c r="J233" s="21">
        <v>4.9518000000006168E-3</v>
      </c>
      <c r="K233" s="21">
        <v>6.3378000000007262E-3</v>
      </c>
    </row>
    <row r="234" spans="4:11" x14ac:dyDescent="0.5">
      <c r="D234" s="21">
        <v>23</v>
      </c>
      <c r="E234" s="21">
        <v>2.1166999999997493E-3</v>
      </c>
      <c r="F234" s="21">
        <v>2.6413000000005127E-3</v>
      </c>
      <c r="G234" s="21">
        <v>3.0926999999998372E-3</v>
      </c>
      <c r="H234" s="21">
        <v>3.739300000000334E-3</v>
      </c>
      <c r="I234" s="21">
        <v>4.2577999999995342E-3</v>
      </c>
      <c r="J234" s="21">
        <v>4.7946000000003153E-3</v>
      </c>
      <c r="K234" s="21">
        <v>6.1365999999996035E-3</v>
      </c>
    </row>
    <row r="235" spans="4:11" x14ac:dyDescent="0.5">
      <c r="D235" s="21">
        <v>23.1</v>
      </c>
      <c r="E235" s="21">
        <v>2.012600000000031E-3</v>
      </c>
      <c r="F235" s="21">
        <v>2.5114000000003855E-3</v>
      </c>
      <c r="G235" s="21">
        <v>2.940600000000515E-3</v>
      </c>
      <c r="H235" s="21">
        <v>3.5553999999997643E-3</v>
      </c>
      <c r="I235" s="21">
        <v>4.0484000000002851E-3</v>
      </c>
      <c r="J235" s="21">
        <v>4.558799999999863E-3</v>
      </c>
      <c r="K235" s="21">
        <v>5.834800000000584E-3</v>
      </c>
    </row>
    <row r="236" spans="4:11" x14ac:dyDescent="0.5">
      <c r="D236" s="21">
        <v>23.2</v>
      </c>
      <c r="E236" s="21">
        <v>1.9778999999999769E-3</v>
      </c>
      <c r="F236" s="21">
        <v>2.468099999999751E-3</v>
      </c>
      <c r="G236" s="21">
        <v>2.8898999999995567E-3</v>
      </c>
      <c r="H236" s="21">
        <v>3.4941000000001665E-3</v>
      </c>
      <c r="I236" s="21">
        <v>3.9785999999999433E-3</v>
      </c>
      <c r="J236" s="21">
        <v>4.4801999999997122E-3</v>
      </c>
      <c r="K236" s="21">
        <v>5.7341999999991344E-3</v>
      </c>
    </row>
    <row r="237" spans="4:11" x14ac:dyDescent="0.5">
      <c r="D237" s="21">
        <v>23.3</v>
      </c>
      <c r="E237" s="21">
        <v>1.9084999999998686E-3</v>
      </c>
      <c r="F237" s="21">
        <v>2.3814999999993702E-3</v>
      </c>
      <c r="G237" s="21">
        <v>2.7884999999994164E-3</v>
      </c>
      <c r="H237" s="21">
        <v>3.3714999999991946E-3</v>
      </c>
      <c r="I237" s="21">
        <v>3.8389999999992597E-3</v>
      </c>
      <c r="J237" s="21">
        <v>4.3229999999994106E-3</v>
      </c>
      <c r="K237" s="21">
        <v>5.5329999999997881E-3</v>
      </c>
    </row>
    <row r="238" spans="4:11" x14ac:dyDescent="0.5">
      <c r="D238" s="21">
        <v>23.4</v>
      </c>
      <c r="E238" s="21">
        <v>1.8044000000001503E-3</v>
      </c>
      <c r="F238" s="21">
        <v>2.2516000000001313E-3</v>
      </c>
      <c r="G238" s="21">
        <v>2.6364000000000942E-3</v>
      </c>
      <c r="H238" s="21">
        <v>3.1876000000004012E-3</v>
      </c>
      <c r="I238" s="21">
        <v>3.6296000000008988E-3</v>
      </c>
      <c r="J238" s="21">
        <v>4.0872000000007347E-3</v>
      </c>
      <c r="K238" s="21">
        <v>5.2312000000007686E-3</v>
      </c>
    </row>
    <row r="239" spans="4:11" x14ac:dyDescent="0.5">
      <c r="D239" s="21">
        <v>23.5</v>
      </c>
      <c r="E239" s="21">
        <v>1.734999999999598E-3</v>
      </c>
      <c r="F239" s="21">
        <v>2.1649999999997505E-3</v>
      </c>
      <c r="G239" s="21">
        <v>2.534999999999954E-3</v>
      </c>
      <c r="H239" s="21">
        <v>3.0650000000003175E-3</v>
      </c>
      <c r="I239" s="21">
        <v>3.489999999999327E-3</v>
      </c>
      <c r="J239" s="21">
        <v>3.929999999999545E-3</v>
      </c>
      <c r="K239" s="21">
        <v>5.0299999999996459E-3</v>
      </c>
    </row>
    <row r="240" spans="4:11" x14ac:dyDescent="0.5">
      <c r="D240" s="21">
        <v>23.6</v>
      </c>
      <c r="E240" s="21">
        <v>1.6656000000003779E-3</v>
      </c>
      <c r="F240" s="21">
        <v>2.0784000000002578E-3</v>
      </c>
      <c r="G240" s="21">
        <v>2.4336000000007019E-3</v>
      </c>
      <c r="H240" s="21">
        <v>2.9424000000002337E-3</v>
      </c>
      <c r="I240" s="21">
        <v>3.3504000000004197E-3</v>
      </c>
      <c r="J240" s="21">
        <v>3.7728000000001316E-3</v>
      </c>
      <c r="K240" s="21">
        <v>4.8288000000002995E-3</v>
      </c>
    </row>
    <row r="241" spans="4:11" x14ac:dyDescent="0.5">
      <c r="D241" s="21">
        <v>23.7</v>
      </c>
      <c r="E241" s="21">
        <v>1.5961999999998255E-3</v>
      </c>
      <c r="F241" s="21">
        <v>1.991799999999877E-3</v>
      </c>
      <c r="G241" s="21">
        <v>2.3321999999996734E-3</v>
      </c>
      <c r="H241" s="21">
        <v>2.81980000000015E-3</v>
      </c>
      <c r="I241" s="21">
        <v>3.2107999999997361E-3</v>
      </c>
      <c r="J241" s="21">
        <v>3.6155999999998301E-3</v>
      </c>
      <c r="K241" s="21">
        <v>4.6275999999991768E-3</v>
      </c>
    </row>
    <row r="242" spans="4:11" x14ac:dyDescent="0.5">
      <c r="D242" s="21">
        <v>23.8</v>
      </c>
      <c r="E242" s="21">
        <v>1.5198600000001505E-3</v>
      </c>
      <c r="F242" s="21">
        <v>1.8965399999997246E-3</v>
      </c>
      <c r="G242" s="21">
        <v>2.2206599999998744E-3</v>
      </c>
      <c r="H242" s="21">
        <v>2.6849399999990808E-3</v>
      </c>
      <c r="I242" s="21">
        <v>3.057239999999517E-3</v>
      </c>
      <c r="J242" s="21">
        <v>3.4426800000000313E-3</v>
      </c>
      <c r="K242" s="21">
        <v>4.4062799999995406E-3</v>
      </c>
    </row>
    <row r="243" spans="4:11" x14ac:dyDescent="0.5">
      <c r="D243" s="21">
        <v>23.9</v>
      </c>
      <c r="E243" s="21">
        <v>1.4469899999998148E-3</v>
      </c>
      <c r="F243" s="21">
        <v>1.8056100000007902E-3</v>
      </c>
      <c r="G243" s="21">
        <v>2.1141899999994607E-3</v>
      </c>
      <c r="H243" s="21">
        <v>2.5562099999998367E-3</v>
      </c>
      <c r="I243" s="21">
        <v>2.9106600000003979E-3</v>
      </c>
      <c r="J243" s="21">
        <v>3.277619999999537E-3</v>
      </c>
      <c r="K243" s="21">
        <v>4.1950200000009374E-3</v>
      </c>
    </row>
    <row r="244" spans="4:11" x14ac:dyDescent="0.5">
      <c r="D244" s="21">
        <v>24</v>
      </c>
      <c r="E244" s="21">
        <v>1.3706500000001398E-3</v>
      </c>
      <c r="F244" s="21">
        <v>1.7103499999997496E-3</v>
      </c>
      <c r="G244" s="21">
        <v>2.0026500000005498E-3</v>
      </c>
      <c r="H244" s="21">
        <v>2.4213500000005439E-3</v>
      </c>
      <c r="I244" s="21">
        <v>2.7571000000001789E-3</v>
      </c>
      <c r="J244" s="21">
        <v>3.1047000000006264E-3</v>
      </c>
      <c r="K244" s="21">
        <v>3.9736999999995248E-3</v>
      </c>
    </row>
    <row r="245" spans="4:11" x14ac:dyDescent="0.5">
      <c r="D245" s="20" t="s">
        <v>23</v>
      </c>
      <c r="E245" s="22">
        <v>3.47</v>
      </c>
      <c r="F245" s="22">
        <v>4.33</v>
      </c>
      <c r="G245" s="22">
        <v>5.07</v>
      </c>
      <c r="H245" s="22">
        <v>6.13</v>
      </c>
      <c r="I245" s="22">
        <v>6.98</v>
      </c>
      <c r="J245" s="22">
        <v>7.86</v>
      </c>
      <c r="K245" s="22">
        <v>10.06</v>
      </c>
    </row>
  </sheetData>
  <mergeCells count="2">
    <mergeCell ref="D1:K1"/>
    <mergeCell ref="D2:K2"/>
  </mergeCell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#REF!</xm:f>
          </x14:formula1>
          <xm:sqref>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919EE-EF23-45CB-AE8D-319895327FCF}">
  <dimension ref="A1:U1464"/>
  <sheetViews>
    <sheetView topLeftCell="R1" workbookViewId="0">
      <selection activeCell="AQ8" sqref="AQ8"/>
    </sheetView>
  </sheetViews>
  <sheetFormatPr defaultColWidth="8.87890625" defaultRowHeight="12.3" x14ac:dyDescent="0.4"/>
  <cols>
    <col min="1" max="1" width="8.41015625" style="1" customWidth="1"/>
    <col min="2" max="2" width="10.1171875" style="1" customWidth="1"/>
    <col min="3" max="3" width="15.1171875" style="2" customWidth="1"/>
    <col min="4" max="4" width="14" style="2" customWidth="1"/>
    <col min="5" max="6" width="10.41015625" style="2" customWidth="1"/>
    <col min="7" max="7" width="11.703125" style="2" customWidth="1"/>
    <col min="8" max="8" width="14.29296875" style="2" bestFit="1" customWidth="1"/>
    <col min="9" max="16" width="14.29296875" style="2" customWidth="1"/>
    <col min="17" max="16384" width="8.87890625" style="1"/>
  </cols>
  <sheetData>
    <row r="1" spans="1:21" ht="22.8" x14ac:dyDescent="0.95">
      <c r="A1" s="32" t="s">
        <v>28</v>
      </c>
      <c r="B1" s="32"/>
      <c r="C1" s="32"/>
      <c r="D1" s="32"/>
      <c r="E1" s="32"/>
      <c r="F1" s="32"/>
      <c r="G1" s="32"/>
      <c r="H1" s="32"/>
      <c r="I1" s="26"/>
      <c r="J1" s="26"/>
      <c r="K1" s="26"/>
      <c r="L1" s="26"/>
      <c r="M1" s="26"/>
      <c r="N1" s="26"/>
      <c r="O1" s="26"/>
      <c r="P1" s="26"/>
      <c r="R1" s="1" t="s">
        <v>14</v>
      </c>
    </row>
    <row r="2" spans="1:21" ht="14.7" x14ac:dyDescent="0.65">
      <c r="A2" s="11" t="s">
        <v>29</v>
      </c>
      <c r="B2" s="11"/>
      <c r="C2" s="12" t="s">
        <v>7</v>
      </c>
      <c r="D2" s="13">
        <f>Overview!B6</f>
        <v>6.98</v>
      </c>
      <c r="E2" s="12" t="s">
        <v>25</v>
      </c>
      <c r="F2" s="13" t="str">
        <f>Overview!B10</f>
        <v>MSE4</v>
      </c>
      <c r="G2" s="12" t="s">
        <v>3</v>
      </c>
      <c r="H2" s="13" t="e">
        <f>Overview!#REF!</f>
        <v>#REF!</v>
      </c>
      <c r="I2" s="13"/>
      <c r="J2" s="13"/>
      <c r="K2" s="13"/>
      <c r="L2" s="13"/>
      <c r="M2" s="13"/>
      <c r="N2" s="13"/>
      <c r="O2" s="13"/>
      <c r="P2" s="13"/>
      <c r="Q2" s="3"/>
      <c r="R2" s="1" t="s">
        <v>10</v>
      </c>
      <c r="S2" s="1" t="s">
        <v>12</v>
      </c>
      <c r="T2" s="1" t="s">
        <v>13</v>
      </c>
      <c r="U2" s="1" t="s">
        <v>11</v>
      </c>
    </row>
    <row r="3" spans="1:21" ht="13.5" customHeight="1" x14ac:dyDescent="0.4">
      <c r="A3" s="14" t="s">
        <v>1</v>
      </c>
      <c r="B3" s="14" t="s">
        <v>1</v>
      </c>
      <c r="C3" s="33" t="s">
        <v>27</v>
      </c>
      <c r="D3" s="33"/>
      <c r="E3" s="34" t="s">
        <v>8</v>
      </c>
      <c r="F3" s="34" t="s">
        <v>9</v>
      </c>
      <c r="G3" s="36" t="s">
        <v>6</v>
      </c>
      <c r="H3" s="36"/>
      <c r="I3" s="33" t="s">
        <v>30</v>
      </c>
      <c r="J3" s="33"/>
      <c r="K3" s="33" t="s">
        <v>31</v>
      </c>
      <c r="L3" s="33"/>
      <c r="M3" s="33" t="s">
        <v>32</v>
      </c>
      <c r="N3" s="33"/>
      <c r="O3" s="33" t="s">
        <v>33</v>
      </c>
      <c r="P3" s="33"/>
      <c r="R3" s="1" t="e">
        <f>1000/H2-10</f>
        <v>#REF!</v>
      </c>
      <c r="S3" s="1" t="e">
        <f>R3*0.2</f>
        <v>#REF!</v>
      </c>
      <c r="T3" s="1" t="e">
        <f>R3*((D2-S3)/(D2-S3+R3))</f>
        <v>#REF!</v>
      </c>
      <c r="U3" s="1" t="e">
        <f>((D2-0.2*R3)^2)/(D2+0.8*R3)</f>
        <v>#REF!</v>
      </c>
    </row>
    <row r="4" spans="1:21" ht="15" thickBot="1" x14ac:dyDescent="0.45">
      <c r="A4" s="15" t="s">
        <v>0</v>
      </c>
      <c r="B4" s="15" t="s">
        <v>2</v>
      </c>
      <c r="C4" s="16" t="s">
        <v>4</v>
      </c>
      <c r="D4" s="16" t="s">
        <v>5</v>
      </c>
      <c r="E4" s="35"/>
      <c r="F4" s="35"/>
      <c r="G4" s="16" t="s">
        <v>4</v>
      </c>
      <c r="H4" s="16" t="s">
        <v>5</v>
      </c>
      <c r="I4" s="16" t="s">
        <v>4</v>
      </c>
      <c r="J4" s="16" t="s">
        <v>5</v>
      </c>
      <c r="K4" s="16" t="s">
        <v>4</v>
      </c>
      <c r="L4" s="16" t="s">
        <v>5</v>
      </c>
      <c r="M4" s="16" t="s">
        <v>4</v>
      </c>
      <c r="N4" s="16" t="s">
        <v>5</v>
      </c>
      <c r="O4" s="16" t="s">
        <v>4</v>
      </c>
      <c r="P4" s="16" t="s">
        <v>5</v>
      </c>
    </row>
    <row r="5" spans="1:21" ht="14.7" x14ac:dyDescent="0.4">
      <c r="A5" s="17">
        <v>0</v>
      </c>
      <c r="B5" s="18">
        <f>IFERROR(A5/24,"")</f>
        <v>0</v>
      </c>
      <c r="C5" s="19" t="str">
        <f>IFERROR($D$2*VLOOKUP(A5,#REF!,VLOOKUP($F$2,#REF!,2,0),0),"")</f>
        <v/>
      </c>
      <c r="D5" s="19" t="str">
        <f>C5</f>
        <v/>
      </c>
      <c r="E5" s="19" t="str">
        <f t="shared" ref="E5:E68" si="0">IF(C5="","",MIN(0.2*(1000/$H$2-10),C5))</f>
        <v/>
      </c>
      <c r="F5" s="19" t="str">
        <f>IF(C5="","",(1000/$H$2-10)*((C5-E5)/(C5-E5+(1000/$H$2-10))))</f>
        <v/>
      </c>
      <c r="G5" s="19" t="str">
        <f>IFERROR(C5-E5-F5,"")</f>
        <v/>
      </c>
      <c r="H5" s="19" t="str">
        <f>G5</f>
        <v/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 t="str">
        <f>H5</f>
        <v/>
      </c>
      <c r="O5" s="19">
        <v>0</v>
      </c>
      <c r="P5" s="19">
        <f>0</f>
        <v>0</v>
      </c>
      <c r="S5" s="3">
        <f>E293</f>
        <v>0</v>
      </c>
      <c r="T5" s="3">
        <f>F293</f>
        <v>0</v>
      </c>
      <c r="U5" s="3">
        <f>G293</f>
        <v>0</v>
      </c>
    </row>
    <row r="6" spans="1:21" ht="14.7" x14ac:dyDescent="0.4">
      <c r="A6" s="17">
        <v>0.1</v>
      </c>
      <c r="B6" s="18">
        <f t="shared" ref="B6:B69" si="1">IFERROR(A6/24,"")</f>
        <v>4.1666666666666666E-3</v>
      </c>
      <c r="C6" s="19" t="str">
        <f>IFERROR($D$2*VLOOKUP(A6,#REF!,VLOOKUP($F$2,#REF!,2,0),0),"")</f>
        <v/>
      </c>
      <c r="D6" s="19" t="str">
        <f>IFERROR(C6-C5,"")</f>
        <v/>
      </c>
      <c r="E6" s="19" t="str">
        <f t="shared" si="0"/>
        <v/>
      </c>
      <c r="F6" s="19" t="str">
        <f t="shared" ref="F6:F69" si="2">IF(C6="","",(1000/$H$2-10)*((C6-E6)/(C6-E6+(1000/$H$2-10))))</f>
        <v/>
      </c>
      <c r="G6" s="19" t="str">
        <f t="shared" ref="G6:G69" si="3">IFERROR(C6-E6-F6,"")</f>
        <v/>
      </c>
      <c r="H6" s="19" t="str">
        <f>IFERROR(G6-G5,"")</f>
        <v/>
      </c>
      <c r="I6" s="19">
        <f>J6</f>
        <v>1E-3</v>
      </c>
      <c r="J6" s="19">
        <v>1E-3</v>
      </c>
      <c r="K6" s="19" t="e">
        <f>L6+K5</f>
        <v>#VALUE!</v>
      </c>
      <c r="L6" s="19" t="str">
        <f>H6</f>
        <v/>
      </c>
      <c r="M6" s="19" t="e">
        <f>N6+M5</f>
        <v>#VALUE!</v>
      </c>
      <c r="N6" s="19" t="str">
        <f t="shared" ref="N6:N69" si="4">H6</f>
        <v/>
      </c>
      <c r="O6" s="19" t="e">
        <f>P6+O5</f>
        <v>#VALUE!</v>
      </c>
      <c r="P6" s="19" t="str">
        <f t="shared" ref="P6:P69" si="5">H6</f>
        <v/>
      </c>
      <c r="U6" s="3"/>
    </row>
    <row r="7" spans="1:21" ht="14.7" x14ac:dyDescent="0.4">
      <c r="A7" s="17">
        <v>0.2</v>
      </c>
      <c r="B7" s="18">
        <f t="shared" si="1"/>
        <v>8.3333333333333332E-3</v>
      </c>
      <c r="C7" s="19" t="str">
        <f>IFERROR($D$2*VLOOKUP(A7,#REF!,VLOOKUP($F$2,#REF!,2,0),0),"")</f>
        <v/>
      </c>
      <c r="D7" s="19" t="str">
        <f t="shared" ref="D7:D70" si="6">IFERROR(C7-C6,"")</f>
        <v/>
      </c>
      <c r="E7" s="19" t="str">
        <f t="shared" si="0"/>
        <v/>
      </c>
      <c r="F7" s="19" t="str">
        <f t="shared" si="2"/>
        <v/>
      </c>
      <c r="G7" s="19" t="str">
        <f t="shared" si="3"/>
        <v/>
      </c>
      <c r="H7" s="19" t="str">
        <f t="shared" ref="H7:H70" si="7">IFERROR(G7-G6,"")</f>
        <v/>
      </c>
      <c r="I7" s="19">
        <f>J7+I6</f>
        <v>3.0000000000000001E-3</v>
      </c>
      <c r="J7" s="19">
        <v>2E-3</v>
      </c>
      <c r="K7" s="19" t="e">
        <f t="shared" ref="K7:K70" si="8">L7+K6</f>
        <v>#VALUE!</v>
      </c>
      <c r="L7" s="19" t="str">
        <f t="shared" ref="L7:L70" si="9">H7</f>
        <v/>
      </c>
      <c r="M7" s="19" t="e">
        <f t="shared" ref="M7:M70" si="10">N7+M6</f>
        <v>#VALUE!</v>
      </c>
      <c r="N7" s="19" t="str">
        <f t="shared" si="4"/>
        <v/>
      </c>
      <c r="O7" s="19" t="e">
        <f t="shared" ref="O7:O70" si="11">P7+O6</f>
        <v>#VALUE!</v>
      </c>
      <c r="P7" s="19" t="str">
        <f t="shared" si="5"/>
        <v/>
      </c>
      <c r="U7" s="3">
        <v>6.8529999999999998</v>
      </c>
    </row>
    <row r="8" spans="1:21" ht="14.7" x14ac:dyDescent="0.4">
      <c r="A8" s="17">
        <v>0.3</v>
      </c>
      <c r="B8" s="18">
        <f t="shared" si="1"/>
        <v>1.2499999999999999E-2</v>
      </c>
      <c r="C8" s="19" t="str">
        <f>IFERROR($D$2*VLOOKUP(A8,#REF!,VLOOKUP($F$2,#REF!,2,0),0),"")</f>
        <v/>
      </c>
      <c r="D8" s="19" t="str">
        <f t="shared" si="6"/>
        <v/>
      </c>
      <c r="E8" s="19" t="str">
        <f t="shared" si="0"/>
        <v/>
      </c>
      <c r="F8" s="19" t="str">
        <f t="shared" si="2"/>
        <v/>
      </c>
      <c r="G8" s="19" t="str">
        <f t="shared" si="3"/>
        <v/>
      </c>
      <c r="H8" s="19" t="str">
        <f t="shared" si="7"/>
        <v/>
      </c>
      <c r="I8" s="19">
        <f t="shared" ref="I8:I71" si="12">J8+I7</f>
        <v>6.0000000000000001E-3</v>
      </c>
      <c r="J8" s="19">
        <v>3.0000000000000001E-3</v>
      </c>
      <c r="K8" s="19" t="e">
        <f t="shared" si="8"/>
        <v>#VALUE!</v>
      </c>
      <c r="L8" s="19" t="str">
        <f t="shared" si="9"/>
        <v/>
      </c>
      <c r="M8" s="19" t="e">
        <f t="shared" si="10"/>
        <v>#VALUE!</v>
      </c>
      <c r="N8" s="19" t="str">
        <f t="shared" si="4"/>
        <v/>
      </c>
      <c r="O8" s="19" t="e">
        <f t="shared" si="11"/>
        <v>#VALUE!</v>
      </c>
      <c r="P8" s="19" t="str">
        <f t="shared" si="5"/>
        <v/>
      </c>
      <c r="U8" s="3">
        <v>4.8529999999999998</v>
      </c>
    </row>
    <row r="9" spans="1:21" ht="14.7" x14ac:dyDescent="0.4">
      <c r="A9" s="17">
        <v>0.4</v>
      </c>
      <c r="B9" s="18">
        <f t="shared" si="1"/>
        <v>1.6666666666666666E-2</v>
      </c>
      <c r="C9" s="19" t="str">
        <f>IFERROR($D$2*VLOOKUP(A9,#REF!,VLOOKUP($F$2,#REF!,2,0),0),"")</f>
        <v/>
      </c>
      <c r="D9" s="19" t="str">
        <f t="shared" si="6"/>
        <v/>
      </c>
      <c r="E9" s="19" t="str">
        <f t="shared" si="0"/>
        <v/>
      </c>
      <c r="F9" s="19" t="str">
        <f t="shared" si="2"/>
        <v/>
      </c>
      <c r="G9" s="19" t="str">
        <f t="shared" si="3"/>
        <v/>
      </c>
      <c r="H9" s="19" t="str">
        <f t="shared" si="7"/>
        <v/>
      </c>
      <c r="I9" s="19" t="e">
        <f t="shared" si="12"/>
        <v>#VALUE!</v>
      </c>
      <c r="J9" s="19" t="e">
        <f>H9+0.004</f>
        <v>#VALUE!</v>
      </c>
      <c r="K9" s="19" t="e">
        <f t="shared" si="8"/>
        <v>#VALUE!</v>
      </c>
      <c r="L9" s="19" t="str">
        <f t="shared" si="9"/>
        <v/>
      </c>
      <c r="M9" s="19" t="e">
        <f t="shared" si="10"/>
        <v>#VALUE!</v>
      </c>
      <c r="N9" s="19" t="str">
        <f t="shared" si="4"/>
        <v/>
      </c>
      <c r="O9" s="19" t="e">
        <f t="shared" si="11"/>
        <v>#VALUE!</v>
      </c>
      <c r="P9" s="19" t="str">
        <f t="shared" si="5"/>
        <v/>
      </c>
      <c r="U9" s="3"/>
    </row>
    <row r="10" spans="1:21" ht="14.7" x14ac:dyDescent="0.4">
      <c r="A10" s="17">
        <v>0.5</v>
      </c>
      <c r="B10" s="18">
        <f t="shared" si="1"/>
        <v>2.0833333333333332E-2</v>
      </c>
      <c r="C10" s="19" t="str">
        <f>IFERROR($D$2*VLOOKUP(A10,#REF!,VLOOKUP($F$2,#REF!,2,0),0),"")</f>
        <v/>
      </c>
      <c r="D10" s="19" t="str">
        <f t="shared" si="6"/>
        <v/>
      </c>
      <c r="E10" s="19" t="str">
        <f t="shared" si="0"/>
        <v/>
      </c>
      <c r="F10" s="19" t="str">
        <f t="shared" si="2"/>
        <v/>
      </c>
      <c r="G10" s="19" t="str">
        <f t="shared" si="3"/>
        <v/>
      </c>
      <c r="H10" s="19" t="str">
        <f t="shared" si="7"/>
        <v/>
      </c>
      <c r="I10" s="19" t="e">
        <f t="shared" si="12"/>
        <v>#VALUE!</v>
      </c>
      <c r="J10" s="19" t="e">
        <f t="shared" ref="J10:J34" si="13">H10+0.004</f>
        <v>#VALUE!</v>
      </c>
      <c r="K10" s="19" t="e">
        <f t="shared" si="8"/>
        <v>#VALUE!</v>
      </c>
      <c r="L10" s="19" t="str">
        <f t="shared" si="9"/>
        <v/>
      </c>
      <c r="M10" s="19" t="e">
        <f t="shared" si="10"/>
        <v>#VALUE!</v>
      </c>
      <c r="N10" s="19" t="str">
        <f t="shared" si="4"/>
        <v/>
      </c>
      <c r="O10" s="19" t="e">
        <f t="shared" si="11"/>
        <v>#VALUE!</v>
      </c>
      <c r="P10" s="19" t="str">
        <f t="shared" si="5"/>
        <v/>
      </c>
      <c r="U10" s="3"/>
    </row>
    <row r="11" spans="1:21" ht="14.7" x14ac:dyDescent="0.4">
      <c r="A11" s="17">
        <v>0.6</v>
      </c>
      <c r="B11" s="18">
        <f t="shared" si="1"/>
        <v>2.4999999999999998E-2</v>
      </c>
      <c r="C11" s="19" t="str">
        <f>IFERROR($D$2*VLOOKUP(A11,#REF!,VLOOKUP($F$2,#REF!,2,0),0),"")</f>
        <v/>
      </c>
      <c r="D11" s="19" t="str">
        <f t="shared" si="6"/>
        <v/>
      </c>
      <c r="E11" s="19" t="str">
        <f t="shared" si="0"/>
        <v/>
      </c>
      <c r="F11" s="19" t="str">
        <f t="shared" si="2"/>
        <v/>
      </c>
      <c r="G11" s="19" t="str">
        <f t="shared" si="3"/>
        <v/>
      </c>
      <c r="H11" s="19" t="str">
        <f t="shared" si="7"/>
        <v/>
      </c>
      <c r="I11" s="19" t="e">
        <f t="shared" si="12"/>
        <v>#VALUE!</v>
      </c>
      <c r="J11" s="19" t="e">
        <f t="shared" si="13"/>
        <v>#VALUE!</v>
      </c>
      <c r="K11" s="19" t="e">
        <f t="shared" si="8"/>
        <v>#VALUE!</v>
      </c>
      <c r="L11" s="19" t="str">
        <f t="shared" si="9"/>
        <v/>
      </c>
      <c r="M11" s="19" t="e">
        <f t="shared" si="10"/>
        <v>#VALUE!</v>
      </c>
      <c r="N11" s="19" t="str">
        <f t="shared" si="4"/>
        <v/>
      </c>
      <c r="O11" s="19" t="e">
        <f t="shared" si="11"/>
        <v>#VALUE!</v>
      </c>
      <c r="P11" s="19" t="str">
        <f t="shared" si="5"/>
        <v/>
      </c>
      <c r="U11" s="3"/>
    </row>
    <row r="12" spans="1:21" ht="14.7" x14ac:dyDescent="0.4">
      <c r="A12" s="17">
        <v>0.7</v>
      </c>
      <c r="B12" s="18">
        <f t="shared" si="1"/>
        <v>2.9166666666666664E-2</v>
      </c>
      <c r="C12" s="19" t="str">
        <f>IFERROR($D$2*VLOOKUP(A12,#REF!,VLOOKUP($F$2,#REF!,2,0),0),"")</f>
        <v/>
      </c>
      <c r="D12" s="19" t="str">
        <f t="shared" si="6"/>
        <v/>
      </c>
      <c r="E12" s="19" t="str">
        <f t="shared" si="0"/>
        <v/>
      </c>
      <c r="F12" s="19" t="str">
        <f t="shared" si="2"/>
        <v/>
      </c>
      <c r="G12" s="19" t="str">
        <f t="shared" si="3"/>
        <v/>
      </c>
      <c r="H12" s="19" t="str">
        <f t="shared" si="7"/>
        <v/>
      </c>
      <c r="I12" s="19" t="e">
        <f t="shared" si="12"/>
        <v>#VALUE!</v>
      </c>
      <c r="J12" s="19" t="e">
        <f t="shared" si="13"/>
        <v>#VALUE!</v>
      </c>
      <c r="K12" s="19" t="e">
        <f t="shared" si="8"/>
        <v>#VALUE!</v>
      </c>
      <c r="L12" s="19" t="str">
        <f t="shared" si="9"/>
        <v/>
      </c>
      <c r="M12" s="19" t="e">
        <f t="shared" si="10"/>
        <v>#VALUE!</v>
      </c>
      <c r="N12" s="19" t="str">
        <f t="shared" si="4"/>
        <v/>
      </c>
      <c r="O12" s="19" t="e">
        <f t="shared" si="11"/>
        <v>#VALUE!</v>
      </c>
      <c r="P12" s="19" t="str">
        <f t="shared" si="5"/>
        <v/>
      </c>
      <c r="U12" s="3"/>
    </row>
    <row r="13" spans="1:21" ht="14.7" x14ac:dyDescent="0.4">
      <c r="A13" s="17">
        <v>0.8</v>
      </c>
      <c r="B13" s="18">
        <f t="shared" si="1"/>
        <v>3.3333333333333333E-2</v>
      </c>
      <c r="C13" s="19" t="str">
        <f>IFERROR($D$2*VLOOKUP(A13,#REF!,VLOOKUP($F$2,#REF!,2,0),0),"")</f>
        <v/>
      </c>
      <c r="D13" s="19" t="str">
        <f t="shared" si="6"/>
        <v/>
      </c>
      <c r="E13" s="19" t="str">
        <f t="shared" si="0"/>
        <v/>
      </c>
      <c r="F13" s="19" t="str">
        <f t="shared" si="2"/>
        <v/>
      </c>
      <c r="G13" s="19" t="str">
        <f t="shared" si="3"/>
        <v/>
      </c>
      <c r="H13" s="19" t="str">
        <f t="shared" si="7"/>
        <v/>
      </c>
      <c r="I13" s="19" t="e">
        <f t="shared" si="12"/>
        <v>#VALUE!</v>
      </c>
      <c r="J13" s="19" t="e">
        <f t="shared" si="13"/>
        <v>#VALUE!</v>
      </c>
      <c r="K13" s="19" t="e">
        <f t="shared" si="8"/>
        <v>#VALUE!</v>
      </c>
      <c r="L13" s="19" t="str">
        <f t="shared" si="9"/>
        <v/>
      </c>
      <c r="M13" s="19" t="e">
        <f t="shared" si="10"/>
        <v>#VALUE!</v>
      </c>
      <c r="N13" s="19" t="str">
        <f t="shared" si="4"/>
        <v/>
      </c>
      <c r="O13" s="19" t="e">
        <f t="shared" si="11"/>
        <v>#VALUE!</v>
      </c>
      <c r="P13" s="19" t="str">
        <f t="shared" si="5"/>
        <v/>
      </c>
      <c r="U13" s="3"/>
    </row>
    <row r="14" spans="1:21" ht="14.7" x14ac:dyDescent="0.4">
      <c r="A14" s="17">
        <v>0.9</v>
      </c>
      <c r="B14" s="18">
        <f t="shared" si="1"/>
        <v>3.7499999999999999E-2</v>
      </c>
      <c r="C14" s="19" t="str">
        <f>IFERROR($D$2*VLOOKUP(A14,#REF!,VLOOKUP($F$2,#REF!,2,0),0),"")</f>
        <v/>
      </c>
      <c r="D14" s="19" t="str">
        <f t="shared" si="6"/>
        <v/>
      </c>
      <c r="E14" s="19" t="str">
        <f t="shared" si="0"/>
        <v/>
      </c>
      <c r="F14" s="19" t="str">
        <f t="shared" si="2"/>
        <v/>
      </c>
      <c r="G14" s="19" t="str">
        <f t="shared" si="3"/>
        <v/>
      </c>
      <c r="H14" s="19" t="str">
        <f t="shared" si="7"/>
        <v/>
      </c>
      <c r="I14" s="19" t="e">
        <f t="shared" si="12"/>
        <v>#VALUE!</v>
      </c>
      <c r="J14" s="19" t="e">
        <f t="shared" si="13"/>
        <v>#VALUE!</v>
      </c>
      <c r="K14" s="19" t="e">
        <f t="shared" si="8"/>
        <v>#VALUE!</v>
      </c>
      <c r="L14" s="19" t="str">
        <f t="shared" si="9"/>
        <v/>
      </c>
      <c r="M14" s="19" t="e">
        <f t="shared" si="10"/>
        <v>#VALUE!</v>
      </c>
      <c r="N14" s="19" t="str">
        <f t="shared" si="4"/>
        <v/>
      </c>
      <c r="O14" s="19" t="e">
        <f t="shared" si="11"/>
        <v>#VALUE!</v>
      </c>
      <c r="P14" s="19" t="str">
        <f t="shared" si="5"/>
        <v/>
      </c>
      <c r="U14" s="3"/>
    </row>
    <row r="15" spans="1:21" ht="14.7" x14ac:dyDescent="0.4">
      <c r="A15" s="17">
        <v>1</v>
      </c>
      <c r="B15" s="18">
        <f t="shared" si="1"/>
        <v>4.1666666666666664E-2</v>
      </c>
      <c r="C15" s="19" t="str">
        <f>IFERROR($D$2*VLOOKUP(A15,#REF!,VLOOKUP($F$2,#REF!,2,0),0),"")</f>
        <v/>
      </c>
      <c r="D15" s="19" t="str">
        <f t="shared" si="6"/>
        <v/>
      </c>
      <c r="E15" s="19" t="str">
        <f t="shared" si="0"/>
        <v/>
      </c>
      <c r="F15" s="19" t="str">
        <f t="shared" si="2"/>
        <v/>
      </c>
      <c r="G15" s="19" t="str">
        <f t="shared" si="3"/>
        <v/>
      </c>
      <c r="H15" s="19" t="str">
        <f t="shared" si="7"/>
        <v/>
      </c>
      <c r="I15" s="19" t="e">
        <f t="shared" si="12"/>
        <v>#VALUE!</v>
      </c>
      <c r="J15" s="19" t="e">
        <f t="shared" si="13"/>
        <v>#VALUE!</v>
      </c>
      <c r="K15" s="19" t="e">
        <f t="shared" si="8"/>
        <v>#VALUE!</v>
      </c>
      <c r="L15" s="19" t="str">
        <f t="shared" si="9"/>
        <v/>
      </c>
      <c r="M15" s="19" t="e">
        <f t="shared" si="10"/>
        <v>#VALUE!</v>
      </c>
      <c r="N15" s="19" t="str">
        <f t="shared" si="4"/>
        <v/>
      </c>
      <c r="O15" s="19" t="e">
        <f t="shared" si="11"/>
        <v>#VALUE!</v>
      </c>
      <c r="P15" s="19" t="str">
        <f t="shared" si="5"/>
        <v/>
      </c>
      <c r="U15" s="3"/>
    </row>
    <row r="16" spans="1:21" ht="14.7" x14ac:dyDescent="0.4">
      <c r="A16" s="17">
        <v>1.1000000000000001</v>
      </c>
      <c r="B16" s="18">
        <f t="shared" si="1"/>
        <v>4.5833333333333337E-2</v>
      </c>
      <c r="C16" s="19" t="str">
        <f>IFERROR($D$2*VLOOKUP(A16,#REF!,VLOOKUP($F$2,#REF!,2,0),0),"")</f>
        <v/>
      </c>
      <c r="D16" s="19" t="str">
        <f t="shared" si="6"/>
        <v/>
      </c>
      <c r="E16" s="19" t="str">
        <f t="shared" si="0"/>
        <v/>
      </c>
      <c r="F16" s="19" t="str">
        <f t="shared" si="2"/>
        <v/>
      </c>
      <c r="G16" s="19" t="str">
        <f t="shared" si="3"/>
        <v/>
      </c>
      <c r="H16" s="19" t="str">
        <f t="shared" si="7"/>
        <v/>
      </c>
      <c r="I16" s="19" t="e">
        <f t="shared" si="12"/>
        <v>#VALUE!</v>
      </c>
      <c r="J16" s="19" t="e">
        <f t="shared" si="13"/>
        <v>#VALUE!</v>
      </c>
      <c r="K16" s="19" t="e">
        <f t="shared" si="8"/>
        <v>#VALUE!</v>
      </c>
      <c r="L16" s="19" t="str">
        <f t="shared" si="9"/>
        <v/>
      </c>
      <c r="M16" s="19" t="e">
        <f t="shared" si="10"/>
        <v>#VALUE!</v>
      </c>
      <c r="N16" s="19" t="str">
        <f t="shared" si="4"/>
        <v/>
      </c>
      <c r="O16" s="19" t="e">
        <f t="shared" si="11"/>
        <v>#VALUE!</v>
      </c>
      <c r="P16" s="19" t="str">
        <f t="shared" si="5"/>
        <v/>
      </c>
    </row>
    <row r="17" spans="1:16" ht="14.7" x14ac:dyDescent="0.4">
      <c r="A17" s="17">
        <v>1.2</v>
      </c>
      <c r="B17" s="18">
        <f t="shared" si="1"/>
        <v>4.9999999999999996E-2</v>
      </c>
      <c r="C17" s="19" t="str">
        <f>IFERROR($D$2*VLOOKUP(A17,#REF!,VLOOKUP($F$2,#REF!,2,0),0),"")</f>
        <v/>
      </c>
      <c r="D17" s="19" t="str">
        <f t="shared" si="6"/>
        <v/>
      </c>
      <c r="E17" s="19" t="str">
        <f t="shared" si="0"/>
        <v/>
      </c>
      <c r="F17" s="19" t="str">
        <f t="shared" si="2"/>
        <v/>
      </c>
      <c r="G17" s="19" t="str">
        <f t="shared" si="3"/>
        <v/>
      </c>
      <c r="H17" s="19" t="str">
        <f t="shared" si="7"/>
        <v/>
      </c>
      <c r="I17" s="19" t="e">
        <f t="shared" si="12"/>
        <v>#VALUE!</v>
      </c>
      <c r="J17" s="19" t="e">
        <f t="shared" si="13"/>
        <v>#VALUE!</v>
      </c>
      <c r="K17" s="19" t="e">
        <f t="shared" si="8"/>
        <v>#VALUE!</v>
      </c>
      <c r="L17" s="19" t="str">
        <f t="shared" si="9"/>
        <v/>
      </c>
      <c r="M17" s="19" t="e">
        <f t="shared" si="10"/>
        <v>#VALUE!</v>
      </c>
      <c r="N17" s="19" t="str">
        <f t="shared" si="4"/>
        <v/>
      </c>
      <c r="O17" s="19" t="e">
        <f t="shared" si="11"/>
        <v>#VALUE!</v>
      </c>
      <c r="P17" s="19" t="str">
        <f t="shared" si="5"/>
        <v/>
      </c>
    </row>
    <row r="18" spans="1:16" ht="14.7" x14ac:dyDescent="0.4">
      <c r="A18" s="17">
        <v>1.3</v>
      </c>
      <c r="B18" s="18">
        <f t="shared" si="1"/>
        <v>5.4166666666666669E-2</v>
      </c>
      <c r="C18" s="19" t="str">
        <f>IFERROR($D$2*VLOOKUP(A18,#REF!,VLOOKUP($F$2,#REF!,2,0),0),"")</f>
        <v/>
      </c>
      <c r="D18" s="19" t="str">
        <f t="shared" si="6"/>
        <v/>
      </c>
      <c r="E18" s="19" t="str">
        <f t="shared" si="0"/>
        <v/>
      </c>
      <c r="F18" s="19" t="str">
        <f t="shared" si="2"/>
        <v/>
      </c>
      <c r="G18" s="19" t="str">
        <f t="shared" si="3"/>
        <v/>
      </c>
      <c r="H18" s="19" t="str">
        <f t="shared" si="7"/>
        <v/>
      </c>
      <c r="I18" s="19" t="e">
        <f t="shared" si="12"/>
        <v>#VALUE!</v>
      </c>
      <c r="J18" s="19" t="e">
        <f t="shared" si="13"/>
        <v>#VALUE!</v>
      </c>
      <c r="K18" s="19" t="e">
        <f t="shared" si="8"/>
        <v>#VALUE!</v>
      </c>
      <c r="L18" s="19" t="str">
        <f t="shared" si="9"/>
        <v/>
      </c>
      <c r="M18" s="19" t="e">
        <f t="shared" si="10"/>
        <v>#VALUE!</v>
      </c>
      <c r="N18" s="19" t="str">
        <f t="shared" si="4"/>
        <v/>
      </c>
      <c r="O18" s="19" t="e">
        <f t="shared" si="11"/>
        <v>#VALUE!</v>
      </c>
      <c r="P18" s="19" t="str">
        <f t="shared" si="5"/>
        <v/>
      </c>
    </row>
    <row r="19" spans="1:16" ht="14.7" x14ac:dyDescent="0.4">
      <c r="A19" s="17">
        <v>1.4</v>
      </c>
      <c r="B19" s="18">
        <f t="shared" si="1"/>
        <v>5.8333333333333327E-2</v>
      </c>
      <c r="C19" s="19" t="str">
        <f>IFERROR($D$2*VLOOKUP(A19,#REF!,VLOOKUP($F$2,#REF!,2,0),0),"")</f>
        <v/>
      </c>
      <c r="D19" s="19" t="str">
        <f t="shared" si="6"/>
        <v/>
      </c>
      <c r="E19" s="19" t="str">
        <f t="shared" si="0"/>
        <v/>
      </c>
      <c r="F19" s="19" t="str">
        <f t="shared" si="2"/>
        <v/>
      </c>
      <c r="G19" s="19" t="str">
        <f t="shared" si="3"/>
        <v/>
      </c>
      <c r="H19" s="19" t="str">
        <f t="shared" si="7"/>
        <v/>
      </c>
      <c r="I19" s="19" t="e">
        <f t="shared" si="12"/>
        <v>#VALUE!</v>
      </c>
      <c r="J19" s="19" t="e">
        <f t="shared" si="13"/>
        <v>#VALUE!</v>
      </c>
      <c r="K19" s="19" t="e">
        <f t="shared" si="8"/>
        <v>#VALUE!</v>
      </c>
      <c r="L19" s="19" t="str">
        <f t="shared" si="9"/>
        <v/>
      </c>
      <c r="M19" s="19" t="e">
        <f t="shared" si="10"/>
        <v>#VALUE!</v>
      </c>
      <c r="N19" s="19" t="str">
        <f t="shared" si="4"/>
        <v/>
      </c>
      <c r="O19" s="19" t="e">
        <f t="shared" si="11"/>
        <v>#VALUE!</v>
      </c>
      <c r="P19" s="19" t="str">
        <f t="shared" si="5"/>
        <v/>
      </c>
    </row>
    <row r="20" spans="1:16" ht="14.7" x14ac:dyDescent="0.4">
      <c r="A20" s="17">
        <v>1.5</v>
      </c>
      <c r="B20" s="18">
        <f t="shared" si="1"/>
        <v>6.25E-2</v>
      </c>
      <c r="C20" s="19" t="str">
        <f>IFERROR($D$2*VLOOKUP(A20,#REF!,VLOOKUP($F$2,#REF!,2,0),0),"")</f>
        <v/>
      </c>
      <c r="D20" s="19" t="str">
        <f t="shared" si="6"/>
        <v/>
      </c>
      <c r="E20" s="19" t="str">
        <f t="shared" si="0"/>
        <v/>
      </c>
      <c r="F20" s="19" t="str">
        <f t="shared" si="2"/>
        <v/>
      </c>
      <c r="G20" s="19" t="str">
        <f t="shared" si="3"/>
        <v/>
      </c>
      <c r="H20" s="19" t="str">
        <f t="shared" si="7"/>
        <v/>
      </c>
      <c r="I20" s="19" t="e">
        <f t="shared" si="12"/>
        <v>#VALUE!</v>
      </c>
      <c r="J20" s="19" t="e">
        <f t="shared" si="13"/>
        <v>#VALUE!</v>
      </c>
      <c r="K20" s="19" t="e">
        <f t="shared" si="8"/>
        <v>#VALUE!</v>
      </c>
      <c r="L20" s="19" t="str">
        <f t="shared" si="9"/>
        <v/>
      </c>
      <c r="M20" s="19" t="e">
        <f t="shared" si="10"/>
        <v>#VALUE!</v>
      </c>
      <c r="N20" s="19" t="str">
        <f t="shared" si="4"/>
        <v/>
      </c>
      <c r="O20" s="19" t="e">
        <f t="shared" si="11"/>
        <v>#VALUE!</v>
      </c>
      <c r="P20" s="19" t="str">
        <f t="shared" si="5"/>
        <v/>
      </c>
    </row>
    <row r="21" spans="1:16" ht="14.7" x14ac:dyDescent="0.4">
      <c r="A21" s="17">
        <v>1.6</v>
      </c>
      <c r="B21" s="18">
        <f t="shared" si="1"/>
        <v>6.6666666666666666E-2</v>
      </c>
      <c r="C21" s="19" t="str">
        <f>IFERROR($D$2*VLOOKUP(A21,#REF!,VLOOKUP($F$2,#REF!,2,0),0),"")</f>
        <v/>
      </c>
      <c r="D21" s="19" t="str">
        <f t="shared" si="6"/>
        <v/>
      </c>
      <c r="E21" s="19" t="str">
        <f t="shared" si="0"/>
        <v/>
      </c>
      <c r="F21" s="19" t="str">
        <f t="shared" si="2"/>
        <v/>
      </c>
      <c r="G21" s="19" t="str">
        <f t="shared" si="3"/>
        <v/>
      </c>
      <c r="H21" s="19" t="str">
        <f t="shared" si="7"/>
        <v/>
      </c>
      <c r="I21" s="19" t="e">
        <f t="shared" si="12"/>
        <v>#VALUE!</v>
      </c>
      <c r="J21" s="19" t="e">
        <f t="shared" si="13"/>
        <v>#VALUE!</v>
      </c>
      <c r="K21" s="19" t="e">
        <f t="shared" si="8"/>
        <v>#VALUE!</v>
      </c>
      <c r="L21" s="19" t="str">
        <f t="shared" si="9"/>
        <v/>
      </c>
      <c r="M21" s="19" t="e">
        <f t="shared" si="10"/>
        <v>#VALUE!</v>
      </c>
      <c r="N21" s="19" t="str">
        <f t="shared" si="4"/>
        <v/>
      </c>
      <c r="O21" s="19" t="e">
        <f t="shared" si="11"/>
        <v>#VALUE!</v>
      </c>
      <c r="P21" s="19" t="str">
        <f t="shared" si="5"/>
        <v/>
      </c>
    </row>
    <row r="22" spans="1:16" ht="14.7" x14ac:dyDescent="0.4">
      <c r="A22" s="17">
        <v>1.7</v>
      </c>
      <c r="B22" s="18">
        <f t="shared" si="1"/>
        <v>7.0833333333333331E-2</v>
      </c>
      <c r="C22" s="19" t="str">
        <f>IFERROR($D$2*VLOOKUP(A22,#REF!,VLOOKUP($F$2,#REF!,2,0),0),"")</f>
        <v/>
      </c>
      <c r="D22" s="19" t="str">
        <f t="shared" si="6"/>
        <v/>
      </c>
      <c r="E22" s="19" t="str">
        <f t="shared" si="0"/>
        <v/>
      </c>
      <c r="F22" s="19" t="str">
        <f t="shared" si="2"/>
        <v/>
      </c>
      <c r="G22" s="19" t="str">
        <f t="shared" si="3"/>
        <v/>
      </c>
      <c r="H22" s="19" t="str">
        <f t="shared" si="7"/>
        <v/>
      </c>
      <c r="I22" s="19" t="e">
        <f t="shared" si="12"/>
        <v>#VALUE!</v>
      </c>
      <c r="J22" s="19" t="e">
        <f t="shared" si="13"/>
        <v>#VALUE!</v>
      </c>
      <c r="K22" s="19" t="e">
        <f t="shared" si="8"/>
        <v>#VALUE!</v>
      </c>
      <c r="L22" s="19" t="str">
        <f t="shared" si="9"/>
        <v/>
      </c>
      <c r="M22" s="19" t="e">
        <f t="shared" si="10"/>
        <v>#VALUE!</v>
      </c>
      <c r="N22" s="19" t="str">
        <f t="shared" si="4"/>
        <v/>
      </c>
      <c r="O22" s="19" t="e">
        <f t="shared" si="11"/>
        <v>#VALUE!</v>
      </c>
      <c r="P22" s="19" t="str">
        <f t="shared" si="5"/>
        <v/>
      </c>
    </row>
    <row r="23" spans="1:16" ht="14.7" x14ac:dyDescent="0.4">
      <c r="A23" s="17">
        <v>1.8</v>
      </c>
      <c r="B23" s="18">
        <f t="shared" si="1"/>
        <v>7.4999999999999997E-2</v>
      </c>
      <c r="C23" s="19" t="str">
        <f>IFERROR($D$2*VLOOKUP(A23,#REF!,VLOOKUP($F$2,#REF!,2,0),0),"")</f>
        <v/>
      </c>
      <c r="D23" s="19" t="str">
        <f t="shared" si="6"/>
        <v/>
      </c>
      <c r="E23" s="19" t="str">
        <f t="shared" si="0"/>
        <v/>
      </c>
      <c r="F23" s="19" t="str">
        <f t="shared" si="2"/>
        <v/>
      </c>
      <c r="G23" s="19" t="str">
        <f t="shared" si="3"/>
        <v/>
      </c>
      <c r="H23" s="19" t="str">
        <f t="shared" si="7"/>
        <v/>
      </c>
      <c r="I23" s="19" t="e">
        <f t="shared" si="12"/>
        <v>#VALUE!</v>
      </c>
      <c r="J23" s="19" t="e">
        <f t="shared" si="13"/>
        <v>#VALUE!</v>
      </c>
      <c r="K23" s="19" t="e">
        <f t="shared" si="8"/>
        <v>#VALUE!</v>
      </c>
      <c r="L23" s="19" t="str">
        <f t="shared" si="9"/>
        <v/>
      </c>
      <c r="M23" s="19" t="e">
        <f t="shared" si="10"/>
        <v>#VALUE!</v>
      </c>
      <c r="N23" s="19" t="str">
        <f t="shared" si="4"/>
        <v/>
      </c>
      <c r="O23" s="19" t="e">
        <f t="shared" si="11"/>
        <v>#VALUE!</v>
      </c>
      <c r="P23" s="19" t="str">
        <f t="shared" si="5"/>
        <v/>
      </c>
    </row>
    <row r="24" spans="1:16" ht="14.7" x14ac:dyDescent="0.4">
      <c r="A24" s="17">
        <v>1.9</v>
      </c>
      <c r="B24" s="18">
        <f t="shared" si="1"/>
        <v>7.9166666666666663E-2</v>
      </c>
      <c r="C24" s="19" t="str">
        <f>IFERROR($D$2*VLOOKUP(A24,#REF!,VLOOKUP($F$2,#REF!,2,0),0),"")</f>
        <v/>
      </c>
      <c r="D24" s="19" t="str">
        <f t="shared" si="6"/>
        <v/>
      </c>
      <c r="E24" s="19" t="str">
        <f t="shared" si="0"/>
        <v/>
      </c>
      <c r="F24" s="19" t="str">
        <f t="shared" si="2"/>
        <v/>
      </c>
      <c r="G24" s="19" t="str">
        <f t="shared" si="3"/>
        <v/>
      </c>
      <c r="H24" s="19" t="str">
        <f t="shared" si="7"/>
        <v/>
      </c>
      <c r="I24" s="19" t="e">
        <f t="shared" si="12"/>
        <v>#VALUE!</v>
      </c>
      <c r="J24" s="19" t="e">
        <f t="shared" si="13"/>
        <v>#VALUE!</v>
      </c>
      <c r="K24" s="19" t="e">
        <f t="shared" si="8"/>
        <v>#VALUE!</v>
      </c>
      <c r="L24" s="19" t="str">
        <f t="shared" si="9"/>
        <v/>
      </c>
      <c r="M24" s="19" t="e">
        <f t="shared" si="10"/>
        <v>#VALUE!</v>
      </c>
      <c r="N24" s="19" t="str">
        <f t="shared" si="4"/>
        <v/>
      </c>
      <c r="O24" s="19" t="e">
        <f t="shared" si="11"/>
        <v>#VALUE!</v>
      </c>
      <c r="P24" s="19" t="str">
        <f t="shared" si="5"/>
        <v/>
      </c>
    </row>
    <row r="25" spans="1:16" ht="14.7" x14ac:dyDescent="0.4">
      <c r="A25" s="17">
        <v>2</v>
      </c>
      <c r="B25" s="18">
        <f t="shared" si="1"/>
        <v>8.3333333333333329E-2</v>
      </c>
      <c r="C25" s="19" t="str">
        <f>IFERROR($D$2*VLOOKUP(A25,#REF!,VLOOKUP($F$2,#REF!,2,0),0),"")</f>
        <v/>
      </c>
      <c r="D25" s="19" t="str">
        <f t="shared" si="6"/>
        <v/>
      </c>
      <c r="E25" s="19" t="str">
        <f t="shared" si="0"/>
        <v/>
      </c>
      <c r="F25" s="19" t="str">
        <f t="shared" si="2"/>
        <v/>
      </c>
      <c r="G25" s="19" t="str">
        <f t="shared" si="3"/>
        <v/>
      </c>
      <c r="H25" s="19" t="str">
        <f t="shared" si="7"/>
        <v/>
      </c>
      <c r="I25" s="19" t="e">
        <f t="shared" si="12"/>
        <v>#VALUE!</v>
      </c>
      <c r="J25" s="19" t="e">
        <f t="shared" si="13"/>
        <v>#VALUE!</v>
      </c>
      <c r="K25" s="19" t="e">
        <f t="shared" si="8"/>
        <v>#VALUE!</v>
      </c>
      <c r="L25" s="19" t="str">
        <f t="shared" si="9"/>
        <v/>
      </c>
      <c r="M25" s="19" t="e">
        <f t="shared" si="10"/>
        <v>#VALUE!</v>
      </c>
      <c r="N25" s="19" t="str">
        <f t="shared" si="4"/>
        <v/>
      </c>
      <c r="O25" s="19" t="e">
        <f t="shared" si="11"/>
        <v>#VALUE!</v>
      </c>
      <c r="P25" s="19" t="str">
        <f t="shared" si="5"/>
        <v/>
      </c>
    </row>
    <row r="26" spans="1:16" ht="14.7" x14ac:dyDescent="0.4">
      <c r="A26" s="17">
        <v>2.1</v>
      </c>
      <c r="B26" s="18">
        <f t="shared" si="1"/>
        <v>8.7500000000000008E-2</v>
      </c>
      <c r="C26" s="19" t="str">
        <f>IFERROR($D$2*VLOOKUP(A26,#REF!,VLOOKUP($F$2,#REF!,2,0),0),"")</f>
        <v/>
      </c>
      <c r="D26" s="19" t="str">
        <f t="shared" si="6"/>
        <v/>
      </c>
      <c r="E26" s="19" t="str">
        <f t="shared" si="0"/>
        <v/>
      </c>
      <c r="F26" s="19" t="str">
        <f t="shared" si="2"/>
        <v/>
      </c>
      <c r="G26" s="19" t="str">
        <f t="shared" si="3"/>
        <v/>
      </c>
      <c r="H26" s="19" t="str">
        <f t="shared" si="7"/>
        <v/>
      </c>
      <c r="I26" s="19" t="e">
        <f t="shared" si="12"/>
        <v>#VALUE!</v>
      </c>
      <c r="J26" s="19" t="e">
        <f t="shared" si="13"/>
        <v>#VALUE!</v>
      </c>
      <c r="K26" s="19" t="e">
        <f t="shared" si="8"/>
        <v>#VALUE!</v>
      </c>
      <c r="L26" s="19" t="str">
        <f t="shared" si="9"/>
        <v/>
      </c>
      <c r="M26" s="19" t="e">
        <f t="shared" si="10"/>
        <v>#VALUE!</v>
      </c>
      <c r="N26" s="19" t="str">
        <f t="shared" si="4"/>
        <v/>
      </c>
      <c r="O26" s="19" t="e">
        <f t="shared" si="11"/>
        <v>#VALUE!</v>
      </c>
      <c r="P26" s="19" t="str">
        <f t="shared" si="5"/>
        <v/>
      </c>
    </row>
    <row r="27" spans="1:16" ht="14.7" x14ac:dyDescent="0.4">
      <c r="A27" s="17">
        <v>2.2000000000000002</v>
      </c>
      <c r="B27" s="18">
        <f t="shared" si="1"/>
        <v>9.1666666666666674E-2</v>
      </c>
      <c r="C27" s="19" t="str">
        <f>IFERROR($D$2*VLOOKUP(A27,#REF!,VLOOKUP($F$2,#REF!,2,0),0),"")</f>
        <v/>
      </c>
      <c r="D27" s="19" t="str">
        <f t="shared" si="6"/>
        <v/>
      </c>
      <c r="E27" s="19" t="str">
        <f t="shared" si="0"/>
        <v/>
      </c>
      <c r="F27" s="19" t="str">
        <f t="shared" si="2"/>
        <v/>
      </c>
      <c r="G27" s="19" t="str">
        <f t="shared" si="3"/>
        <v/>
      </c>
      <c r="H27" s="19" t="str">
        <f t="shared" si="7"/>
        <v/>
      </c>
      <c r="I27" s="19" t="e">
        <f t="shared" si="12"/>
        <v>#VALUE!</v>
      </c>
      <c r="J27" s="19" t="e">
        <f t="shared" si="13"/>
        <v>#VALUE!</v>
      </c>
      <c r="K27" s="19" t="e">
        <f t="shared" si="8"/>
        <v>#VALUE!</v>
      </c>
      <c r="L27" s="19" t="str">
        <f t="shared" si="9"/>
        <v/>
      </c>
      <c r="M27" s="19" t="e">
        <f t="shared" si="10"/>
        <v>#VALUE!</v>
      </c>
      <c r="N27" s="19" t="str">
        <f t="shared" si="4"/>
        <v/>
      </c>
      <c r="O27" s="19" t="e">
        <f t="shared" si="11"/>
        <v>#VALUE!</v>
      </c>
      <c r="P27" s="19" t="str">
        <f t="shared" si="5"/>
        <v/>
      </c>
    </row>
    <row r="28" spans="1:16" ht="14.7" x14ac:dyDescent="0.4">
      <c r="A28" s="17">
        <v>2.2999999999999998</v>
      </c>
      <c r="B28" s="18">
        <f t="shared" si="1"/>
        <v>9.5833333333333326E-2</v>
      </c>
      <c r="C28" s="19" t="str">
        <f>IFERROR($D$2*VLOOKUP(A28,#REF!,VLOOKUP($F$2,#REF!,2,0),0),"")</f>
        <v/>
      </c>
      <c r="D28" s="19" t="str">
        <f t="shared" si="6"/>
        <v/>
      </c>
      <c r="E28" s="19" t="str">
        <f t="shared" si="0"/>
        <v/>
      </c>
      <c r="F28" s="19" t="str">
        <f t="shared" si="2"/>
        <v/>
      </c>
      <c r="G28" s="19" t="str">
        <f t="shared" si="3"/>
        <v/>
      </c>
      <c r="H28" s="19" t="str">
        <f t="shared" si="7"/>
        <v/>
      </c>
      <c r="I28" s="19" t="e">
        <f t="shared" si="12"/>
        <v>#VALUE!</v>
      </c>
      <c r="J28" s="19" t="e">
        <f t="shared" si="13"/>
        <v>#VALUE!</v>
      </c>
      <c r="K28" s="19" t="e">
        <f t="shared" si="8"/>
        <v>#VALUE!</v>
      </c>
      <c r="L28" s="19" t="str">
        <f t="shared" si="9"/>
        <v/>
      </c>
      <c r="M28" s="19" t="e">
        <f t="shared" si="10"/>
        <v>#VALUE!</v>
      </c>
      <c r="N28" s="19" t="str">
        <f t="shared" si="4"/>
        <v/>
      </c>
      <c r="O28" s="19" t="e">
        <f t="shared" si="11"/>
        <v>#VALUE!</v>
      </c>
      <c r="P28" s="19" t="str">
        <f t="shared" si="5"/>
        <v/>
      </c>
    </row>
    <row r="29" spans="1:16" ht="14.7" x14ac:dyDescent="0.4">
      <c r="A29" s="17">
        <v>2.4</v>
      </c>
      <c r="B29" s="18">
        <f t="shared" si="1"/>
        <v>9.9999999999999992E-2</v>
      </c>
      <c r="C29" s="19" t="str">
        <f>IFERROR($D$2*VLOOKUP(A29,#REF!,VLOOKUP($F$2,#REF!,2,0),0),"")</f>
        <v/>
      </c>
      <c r="D29" s="19" t="str">
        <f t="shared" si="6"/>
        <v/>
      </c>
      <c r="E29" s="19" t="str">
        <f t="shared" si="0"/>
        <v/>
      </c>
      <c r="F29" s="19" t="str">
        <f t="shared" si="2"/>
        <v/>
      </c>
      <c r="G29" s="19" t="str">
        <f t="shared" si="3"/>
        <v/>
      </c>
      <c r="H29" s="19" t="str">
        <f t="shared" si="7"/>
        <v/>
      </c>
      <c r="I29" s="19" t="e">
        <f t="shared" si="12"/>
        <v>#VALUE!</v>
      </c>
      <c r="J29" s="19" t="e">
        <f t="shared" si="13"/>
        <v>#VALUE!</v>
      </c>
      <c r="K29" s="19" t="e">
        <f t="shared" si="8"/>
        <v>#VALUE!</v>
      </c>
      <c r="L29" s="19" t="str">
        <f t="shared" si="9"/>
        <v/>
      </c>
      <c r="M29" s="19" t="e">
        <f t="shared" si="10"/>
        <v>#VALUE!</v>
      </c>
      <c r="N29" s="19" t="str">
        <f t="shared" si="4"/>
        <v/>
      </c>
      <c r="O29" s="19" t="e">
        <f t="shared" si="11"/>
        <v>#VALUE!</v>
      </c>
      <c r="P29" s="19" t="str">
        <f t="shared" si="5"/>
        <v/>
      </c>
    </row>
    <row r="30" spans="1:16" ht="14.7" x14ac:dyDescent="0.4">
      <c r="A30" s="17">
        <v>2.5</v>
      </c>
      <c r="B30" s="18">
        <f t="shared" si="1"/>
        <v>0.10416666666666667</v>
      </c>
      <c r="C30" s="19" t="str">
        <f>IFERROR($D$2*VLOOKUP(A30,#REF!,VLOOKUP($F$2,#REF!,2,0),0),"")</f>
        <v/>
      </c>
      <c r="D30" s="19" t="str">
        <f t="shared" si="6"/>
        <v/>
      </c>
      <c r="E30" s="19" t="str">
        <f t="shared" si="0"/>
        <v/>
      </c>
      <c r="F30" s="19" t="str">
        <f t="shared" si="2"/>
        <v/>
      </c>
      <c r="G30" s="19" t="str">
        <f t="shared" si="3"/>
        <v/>
      </c>
      <c r="H30" s="19" t="str">
        <f t="shared" si="7"/>
        <v/>
      </c>
      <c r="I30" s="19" t="e">
        <f t="shared" si="12"/>
        <v>#VALUE!</v>
      </c>
      <c r="J30" s="19" t="e">
        <f t="shared" si="13"/>
        <v>#VALUE!</v>
      </c>
      <c r="K30" s="19" t="e">
        <f t="shared" si="8"/>
        <v>#VALUE!</v>
      </c>
      <c r="L30" s="19" t="str">
        <f t="shared" si="9"/>
        <v/>
      </c>
      <c r="M30" s="19" t="e">
        <f t="shared" si="10"/>
        <v>#VALUE!</v>
      </c>
      <c r="N30" s="19" t="str">
        <f t="shared" si="4"/>
        <v/>
      </c>
      <c r="O30" s="19" t="e">
        <f t="shared" si="11"/>
        <v>#VALUE!</v>
      </c>
      <c r="P30" s="19" t="str">
        <f t="shared" si="5"/>
        <v/>
      </c>
    </row>
    <row r="31" spans="1:16" ht="14.7" x14ac:dyDescent="0.4">
      <c r="A31" s="17">
        <v>2.6</v>
      </c>
      <c r="B31" s="18">
        <f t="shared" si="1"/>
        <v>0.10833333333333334</v>
      </c>
      <c r="C31" s="19" t="str">
        <f>IFERROR($D$2*VLOOKUP(A31,#REF!,VLOOKUP($F$2,#REF!,2,0),0),"")</f>
        <v/>
      </c>
      <c r="D31" s="19" t="str">
        <f t="shared" si="6"/>
        <v/>
      </c>
      <c r="E31" s="19" t="str">
        <f t="shared" si="0"/>
        <v/>
      </c>
      <c r="F31" s="19" t="str">
        <f t="shared" si="2"/>
        <v/>
      </c>
      <c r="G31" s="19" t="str">
        <f t="shared" si="3"/>
        <v/>
      </c>
      <c r="H31" s="19" t="str">
        <f t="shared" si="7"/>
        <v/>
      </c>
      <c r="I31" s="19" t="e">
        <f t="shared" si="12"/>
        <v>#VALUE!</v>
      </c>
      <c r="J31" s="19" t="e">
        <f t="shared" si="13"/>
        <v>#VALUE!</v>
      </c>
      <c r="K31" s="19" t="e">
        <f t="shared" si="8"/>
        <v>#VALUE!</v>
      </c>
      <c r="L31" s="19" t="str">
        <f t="shared" si="9"/>
        <v/>
      </c>
      <c r="M31" s="19" t="e">
        <f t="shared" si="10"/>
        <v>#VALUE!</v>
      </c>
      <c r="N31" s="19" t="str">
        <f t="shared" si="4"/>
        <v/>
      </c>
      <c r="O31" s="19" t="e">
        <f t="shared" si="11"/>
        <v>#VALUE!</v>
      </c>
      <c r="P31" s="19" t="str">
        <f t="shared" si="5"/>
        <v/>
      </c>
    </row>
    <row r="32" spans="1:16" ht="14.7" x14ac:dyDescent="0.4">
      <c r="A32" s="17">
        <v>2.7</v>
      </c>
      <c r="B32" s="18">
        <f t="shared" si="1"/>
        <v>0.1125</v>
      </c>
      <c r="C32" s="19" t="str">
        <f>IFERROR($D$2*VLOOKUP(A32,#REF!,VLOOKUP($F$2,#REF!,2,0),0),"")</f>
        <v/>
      </c>
      <c r="D32" s="19" t="str">
        <f t="shared" si="6"/>
        <v/>
      </c>
      <c r="E32" s="19" t="str">
        <f t="shared" si="0"/>
        <v/>
      </c>
      <c r="F32" s="19" t="str">
        <f t="shared" si="2"/>
        <v/>
      </c>
      <c r="G32" s="19" t="str">
        <f t="shared" si="3"/>
        <v/>
      </c>
      <c r="H32" s="19" t="str">
        <f t="shared" si="7"/>
        <v/>
      </c>
      <c r="I32" s="19" t="e">
        <f t="shared" si="12"/>
        <v>#VALUE!</v>
      </c>
      <c r="J32" s="19" t="e">
        <f t="shared" si="13"/>
        <v>#VALUE!</v>
      </c>
      <c r="K32" s="19" t="e">
        <f t="shared" si="8"/>
        <v>#VALUE!</v>
      </c>
      <c r="L32" s="19" t="str">
        <f t="shared" si="9"/>
        <v/>
      </c>
      <c r="M32" s="19" t="e">
        <f t="shared" si="10"/>
        <v>#VALUE!</v>
      </c>
      <c r="N32" s="19" t="str">
        <f t="shared" si="4"/>
        <v/>
      </c>
      <c r="O32" s="19" t="e">
        <f t="shared" si="11"/>
        <v>#VALUE!</v>
      </c>
      <c r="P32" s="19" t="str">
        <f t="shared" si="5"/>
        <v/>
      </c>
    </row>
    <row r="33" spans="1:16" ht="14.7" x14ac:dyDescent="0.4">
      <c r="A33" s="17">
        <v>2.8</v>
      </c>
      <c r="B33" s="18">
        <f t="shared" si="1"/>
        <v>0.11666666666666665</v>
      </c>
      <c r="C33" s="19" t="str">
        <f>IFERROR($D$2*VLOOKUP(A33,#REF!,VLOOKUP($F$2,#REF!,2,0),0),"")</f>
        <v/>
      </c>
      <c r="D33" s="19" t="str">
        <f t="shared" si="6"/>
        <v/>
      </c>
      <c r="E33" s="19" t="str">
        <f t="shared" si="0"/>
        <v/>
      </c>
      <c r="F33" s="19" t="str">
        <f t="shared" si="2"/>
        <v/>
      </c>
      <c r="G33" s="19" t="str">
        <f t="shared" si="3"/>
        <v/>
      </c>
      <c r="H33" s="19" t="str">
        <f t="shared" si="7"/>
        <v/>
      </c>
      <c r="I33" s="19" t="e">
        <f t="shared" si="12"/>
        <v>#VALUE!</v>
      </c>
      <c r="J33" s="19" t="e">
        <f t="shared" si="13"/>
        <v>#VALUE!</v>
      </c>
      <c r="K33" s="19" t="e">
        <f t="shared" si="8"/>
        <v>#VALUE!</v>
      </c>
      <c r="L33" s="19" t="str">
        <f t="shared" si="9"/>
        <v/>
      </c>
      <c r="M33" s="19" t="e">
        <f t="shared" si="10"/>
        <v>#VALUE!</v>
      </c>
      <c r="N33" s="19" t="str">
        <f t="shared" si="4"/>
        <v/>
      </c>
      <c r="O33" s="19" t="e">
        <f t="shared" si="11"/>
        <v>#VALUE!</v>
      </c>
      <c r="P33" s="19" t="str">
        <f t="shared" si="5"/>
        <v/>
      </c>
    </row>
    <row r="34" spans="1:16" ht="14.7" x14ac:dyDescent="0.4">
      <c r="A34" s="17">
        <v>2.9</v>
      </c>
      <c r="B34" s="18">
        <f t="shared" si="1"/>
        <v>0.12083333333333333</v>
      </c>
      <c r="C34" s="19" t="str">
        <f>IFERROR($D$2*VLOOKUP(A34,#REF!,VLOOKUP($F$2,#REF!,2,0),0),"")</f>
        <v/>
      </c>
      <c r="D34" s="19" t="str">
        <f t="shared" si="6"/>
        <v/>
      </c>
      <c r="E34" s="19" t="str">
        <f t="shared" si="0"/>
        <v/>
      </c>
      <c r="F34" s="19" t="str">
        <f t="shared" si="2"/>
        <v/>
      </c>
      <c r="G34" s="19" t="str">
        <f t="shared" si="3"/>
        <v/>
      </c>
      <c r="H34" s="19" t="str">
        <f t="shared" si="7"/>
        <v/>
      </c>
      <c r="I34" s="19" t="e">
        <f t="shared" si="12"/>
        <v>#VALUE!</v>
      </c>
      <c r="J34" s="19" t="e">
        <f t="shared" si="13"/>
        <v>#VALUE!</v>
      </c>
      <c r="K34" s="19" t="e">
        <f t="shared" si="8"/>
        <v>#VALUE!</v>
      </c>
      <c r="L34" s="19" t="str">
        <f t="shared" si="9"/>
        <v/>
      </c>
      <c r="M34" s="19" t="e">
        <f t="shared" si="10"/>
        <v>#VALUE!</v>
      </c>
      <c r="N34" s="19" t="str">
        <f t="shared" si="4"/>
        <v/>
      </c>
      <c r="O34" s="19" t="e">
        <f t="shared" si="11"/>
        <v>#VALUE!</v>
      </c>
      <c r="P34" s="19" t="str">
        <f t="shared" si="5"/>
        <v/>
      </c>
    </row>
    <row r="35" spans="1:16" ht="14.7" x14ac:dyDescent="0.4">
      <c r="A35" s="17">
        <v>3</v>
      </c>
      <c r="B35" s="18">
        <f t="shared" si="1"/>
        <v>0.125</v>
      </c>
      <c r="C35" s="19" t="str">
        <f>IFERROR($D$2*VLOOKUP(A35,#REF!,VLOOKUP($F$2,#REF!,2,0),0),"")</f>
        <v/>
      </c>
      <c r="D35" s="19" t="str">
        <f t="shared" si="6"/>
        <v/>
      </c>
      <c r="E35" s="19" t="str">
        <f t="shared" si="0"/>
        <v/>
      </c>
      <c r="F35" s="19" t="str">
        <f t="shared" si="2"/>
        <v/>
      </c>
      <c r="G35" s="19" t="str">
        <f t="shared" si="3"/>
        <v/>
      </c>
      <c r="H35" s="19" t="str">
        <f t="shared" si="7"/>
        <v/>
      </c>
      <c r="I35" s="19" t="e">
        <f t="shared" si="12"/>
        <v>#VALUE!</v>
      </c>
      <c r="J35" s="28" t="e">
        <f>H35+0.005</f>
        <v>#VALUE!</v>
      </c>
      <c r="K35" s="19" t="e">
        <f t="shared" si="8"/>
        <v>#VALUE!</v>
      </c>
      <c r="L35" s="19" t="str">
        <f t="shared" si="9"/>
        <v/>
      </c>
      <c r="M35" s="19" t="e">
        <f t="shared" si="10"/>
        <v>#VALUE!</v>
      </c>
      <c r="N35" s="19" t="str">
        <f t="shared" si="4"/>
        <v/>
      </c>
      <c r="O35" s="19" t="e">
        <f t="shared" si="11"/>
        <v>#VALUE!</v>
      </c>
      <c r="P35" s="19" t="str">
        <f t="shared" si="5"/>
        <v/>
      </c>
    </row>
    <row r="36" spans="1:16" ht="14.7" x14ac:dyDescent="0.4">
      <c r="A36" s="17">
        <v>3.1</v>
      </c>
      <c r="B36" s="18">
        <f t="shared" si="1"/>
        <v>0.12916666666666668</v>
      </c>
      <c r="C36" s="19" t="str">
        <f>IFERROR($D$2*VLOOKUP(A36,#REF!,VLOOKUP($F$2,#REF!,2,0),0),"")</f>
        <v/>
      </c>
      <c r="D36" s="19" t="str">
        <f t="shared" si="6"/>
        <v/>
      </c>
      <c r="E36" s="19" t="str">
        <f t="shared" si="0"/>
        <v/>
      </c>
      <c r="F36" s="19" t="str">
        <f t="shared" si="2"/>
        <v/>
      </c>
      <c r="G36" s="19" t="str">
        <f t="shared" si="3"/>
        <v/>
      </c>
      <c r="H36" s="19" t="str">
        <f t="shared" si="7"/>
        <v/>
      </c>
      <c r="I36" s="19" t="e">
        <f t="shared" si="12"/>
        <v>#VALUE!</v>
      </c>
      <c r="J36" s="29" t="e">
        <f t="shared" ref="J36:J99" si="14">H36+0.005</f>
        <v>#VALUE!</v>
      </c>
      <c r="K36" s="19" t="e">
        <f t="shared" si="8"/>
        <v>#VALUE!</v>
      </c>
      <c r="L36" s="19" t="str">
        <f t="shared" si="9"/>
        <v/>
      </c>
      <c r="M36" s="19" t="e">
        <f t="shared" si="10"/>
        <v>#VALUE!</v>
      </c>
      <c r="N36" s="19" t="str">
        <f t="shared" si="4"/>
        <v/>
      </c>
      <c r="O36" s="19" t="e">
        <f t="shared" si="11"/>
        <v>#VALUE!</v>
      </c>
      <c r="P36" s="19" t="str">
        <f t="shared" si="5"/>
        <v/>
      </c>
    </row>
    <row r="37" spans="1:16" ht="14.7" x14ac:dyDescent="0.4">
      <c r="A37" s="17">
        <v>3.2</v>
      </c>
      <c r="B37" s="18">
        <f t="shared" si="1"/>
        <v>0.13333333333333333</v>
      </c>
      <c r="C37" s="19" t="str">
        <f>IFERROR($D$2*VLOOKUP(A37,#REF!,VLOOKUP($F$2,#REF!,2,0),0),"")</f>
        <v/>
      </c>
      <c r="D37" s="19" t="str">
        <f t="shared" si="6"/>
        <v/>
      </c>
      <c r="E37" s="19" t="str">
        <f t="shared" si="0"/>
        <v/>
      </c>
      <c r="F37" s="19" t="str">
        <f t="shared" si="2"/>
        <v/>
      </c>
      <c r="G37" s="19" t="str">
        <f t="shared" si="3"/>
        <v/>
      </c>
      <c r="H37" s="19" t="str">
        <f t="shared" si="7"/>
        <v/>
      </c>
      <c r="I37" s="19" t="e">
        <f t="shared" si="12"/>
        <v>#VALUE!</v>
      </c>
      <c r="J37" s="29" t="e">
        <f t="shared" si="14"/>
        <v>#VALUE!</v>
      </c>
      <c r="K37" s="19" t="e">
        <f t="shared" si="8"/>
        <v>#VALUE!</v>
      </c>
      <c r="L37" s="19" t="str">
        <f t="shared" si="9"/>
        <v/>
      </c>
      <c r="M37" s="19" t="e">
        <f t="shared" si="10"/>
        <v>#VALUE!</v>
      </c>
      <c r="N37" s="19" t="str">
        <f t="shared" si="4"/>
        <v/>
      </c>
      <c r="O37" s="19" t="e">
        <f t="shared" si="11"/>
        <v>#VALUE!</v>
      </c>
      <c r="P37" s="19" t="str">
        <f t="shared" si="5"/>
        <v/>
      </c>
    </row>
    <row r="38" spans="1:16" ht="14.7" x14ac:dyDescent="0.4">
      <c r="A38" s="17">
        <v>3.3</v>
      </c>
      <c r="B38" s="18">
        <f t="shared" si="1"/>
        <v>0.13749999999999998</v>
      </c>
      <c r="C38" s="19" t="str">
        <f>IFERROR($D$2*VLOOKUP(A38,#REF!,VLOOKUP($F$2,#REF!,2,0),0),"")</f>
        <v/>
      </c>
      <c r="D38" s="19" t="str">
        <f t="shared" si="6"/>
        <v/>
      </c>
      <c r="E38" s="19" t="str">
        <f t="shared" si="0"/>
        <v/>
      </c>
      <c r="F38" s="19" t="str">
        <f t="shared" si="2"/>
        <v/>
      </c>
      <c r="G38" s="19" t="str">
        <f t="shared" si="3"/>
        <v/>
      </c>
      <c r="H38" s="19" t="str">
        <f t="shared" si="7"/>
        <v/>
      </c>
      <c r="I38" s="19" t="e">
        <f t="shared" si="12"/>
        <v>#VALUE!</v>
      </c>
      <c r="J38" s="29" t="e">
        <f t="shared" si="14"/>
        <v>#VALUE!</v>
      </c>
      <c r="K38" s="19" t="e">
        <f t="shared" si="8"/>
        <v>#VALUE!</v>
      </c>
      <c r="L38" s="19" t="str">
        <f t="shared" si="9"/>
        <v/>
      </c>
      <c r="M38" s="19" t="e">
        <f t="shared" si="10"/>
        <v>#VALUE!</v>
      </c>
      <c r="N38" s="19" t="str">
        <f t="shared" si="4"/>
        <v/>
      </c>
      <c r="O38" s="19" t="e">
        <f t="shared" si="11"/>
        <v>#VALUE!</v>
      </c>
      <c r="P38" s="19" t="str">
        <f t="shared" si="5"/>
        <v/>
      </c>
    </row>
    <row r="39" spans="1:16" ht="14.7" x14ac:dyDescent="0.4">
      <c r="A39" s="17">
        <v>3.4</v>
      </c>
      <c r="B39" s="18">
        <f t="shared" si="1"/>
        <v>0.14166666666666666</v>
      </c>
      <c r="C39" s="19" t="str">
        <f>IFERROR($D$2*VLOOKUP(A39,#REF!,VLOOKUP($F$2,#REF!,2,0),0),"")</f>
        <v/>
      </c>
      <c r="D39" s="19" t="str">
        <f t="shared" si="6"/>
        <v/>
      </c>
      <c r="E39" s="19" t="str">
        <f t="shared" si="0"/>
        <v/>
      </c>
      <c r="F39" s="19" t="str">
        <f t="shared" si="2"/>
        <v/>
      </c>
      <c r="G39" s="19" t="str">
        <f t="shared" si="3"/>
        <v/>
      </c>
      <c r="H39" s="19" t="str">
        <f t="shared" si="7"/>
        <v/>
      </c>
      <c r="I39" s="19" t="e">
        <f t="shared" si="12"/>
        <v>#VALUE!</v>
      </c>
      <c r="J39" s="29" t="e">
        <f t="shared" si="14"/>
        <v>#VALUE!</v>
      </c>
      <c r="K39" s="19" t="e">
        <f t="shared" si="8"/>
        <v>#VALUE!</v>
      </c>
      <c r="L39" s="19" t="str">
        <f t="shared" si="9"/>
        <v/>
      </c>
      <c r="M39" s="19" t="e">
        <f t="shared" si="10"/>
        <v>#VALUE!</v>
      </c>
      <c r="N39" s="19" t="str">
        <f t="shared" si="4"/>
        <v/>
      </c>
      <c r="O39" s="19" t="e">
        <f t="shared" si="11"/>
        <v>#VALUE!</v>
      </c>
      <c r="P39" s="19" t="str">
        <f t="shared" si="5"/>
        <v/>
      </c>
    </row>
    <row r="40" spans="1:16" ht="14.7" x14ac:dyDescent="0.4">
      <c r="A40" s="17">
        <v>3.5</v>
      </c>
      <c r="B40" s="18">
        <f t="shared" si="1"/>
        <v>0.14583333333333334</v>
      </c>
      <c r="C40" s="19" t="str">
        <f>IFERROR($D$2*VLOOKUP(A40,#REF!,VLOOKUP($F$2,#REF!,2,0),0),"")</f>
        <v/>
      </c>
      <c r="D40" s="19" t="str">
        <f t="shared" si="6"/>
        <v/>
      </c>
      <c r="E40" s="19" t="str">
        <f t="shared" si="0"/>
        <v/>
      </c>
      <c r="F40" s="19" t="str">
        <f t="shared" si="2"/>
        <v/>
      </c>
      <c r="G40" s="19" t="str">
        <f t="shared" si="3"/>
        <v/>
      </c>
      <c r="H40" s="19" t="str">
        <f t="shared" si="7"/>
        <v/>
      </c>
      <c r="I40" s="19" t="e">
        <f t="shared" si="12"/>
        <v>#VALUE!</v>
      </c>
      <c r="J40" s="29" t="e">
        <f t="shared" si="14"/>
        <v>#VALUE!</v>
      </c>
      <c r="K40" s="19" t="e">
        <f t="shared" si="8"/>
        <v>#VALUE!</v>
      </c>
      <c r="L40" s="19" t="str">
        <f t="shared" si="9"/>
        <v/>
      </c>
      <c r="M40" s="19" t="e">
        <f t="shared" si="10"/>
        <v>#VALUE!</v>
      </c>
      <c r="N40" s="19" t="str">
        <f t="shared" si="4"/>
        <v/>
      </c>
      <c r="O40" s="19" t="e">
        <f t="shared" si="11"/>
        <v>#VALUE!</v>
      </c>
      <c r="P40" s="19" t="str">
        <f t="shared" si="5"/>
        <v/>
      </c>
    </row>
    <row r="41" spans="1:16" ht="14.7" x14ac:dyDescent="0.4">
      <c r="A41" s="17">
        <v>3.6</v>
      </c>
      <c r="B41" s="18">
        <f t="shared" si="1"/>
        <v>0.15</v>
      </c>
      <c r="C41" s="19" t="str">
        <f>IFERROR($D$2*VLOOKUP(A41,#REF!,VLOOKUP($F$2,#REF!,2,0),0),"")</f>
        <v/>
      </c>
      <c r="D41" s="19" t="str">
        <f t="shared" si="6"/>
        <v/>
      </c>
      <c r="E41" s="19" t="str">
        <f t="shared" si="0"/>
        <v/>
      </c>
      <c r="F41" s="19" t="str">
        <f t="shared" si="2"/>
        <v/>
      </c>
      <c r="G41" s="19" t="str">
        <f t="shared" si="3"/>
        <v/>
      </c>
      <c r="H41" s="19" t="str">
        <f t="shared" si="7"/>
        <v/>
      </c>
      <c r="I41" s="19" t="e">
        <f t="shared" si="12"/>
        <v>#VALUE!</v>
      </c>
      <c r="J41" s="29" t="e">
        <f t="shared" si="14"/>
        <v>#VALUE!</v>
      </c>
      <c r="K41" s="19" t="e">
        <f t="shared" si="8"/>
        <v>#VALUE!</v>
      </c>
      <c r="L41" s="19" t="str">
        <f t="shared" si="9"/>
        <v/>
      </c>
      <c r="M41" s="19" t="e">
        <f t="shared" si="10"/>
        <v>#VALUE!</v>
      </c>
      <c r="N41" s="19" t="str">
        <f t="shared" si="4"/>
        <v/>
      </c>
      <c r="O41" s="19" t="e">
        <f t="shared" si="11"/>
        <v>#VALUE!</v>
      </c>
      <c r="P41" s="19" t="str">
        <f t="shared" si="5"/>
        <v/>
      </c>
    </row>
    <row r="42" spans="1:16" ht="14.7" x14ac:dyDescent="0.4">
      <c r="A42" s="17">
        <v>3.7</v>
      </c>
      <c r="B42" s="18">
        <f t="shared" si="1"/>
        <v>0.15416666666666667</v>
      </c>
      <c r="C42" s="19" t="str">
        <f>IFERROR($D$2*VLOOKUP(A42,#REF!,VLOOKUP($F$2,#REF!,2,0),0),"")</f>
        <v/>
      </c>
      <c r="D42" s="19" t="str">
        <f t="shared" si="6"/>
        <v/>
      </c>
      <c r="E42" s="19" t="str">
        <f t="shared" si="0"/>
        <v/>
      </c>
      <c r="F42" s="19" t="str">
        <f t="shared" si="2"/>
        <v/>
      </c>
      <c r="G42" s="19" t="str">
        <f t="shared" si="3"/>
        <v/>
      </c>
      <c r="H42" s="19" t="str">
        <f t="shared" si="7"/>
        <v/>
      </c>
      <c r="I42" s="19" t="e">
        <f t="shared" si="12"/>
        <v>#VALUE!</v>
      </c>
      <c r="J42" s="29" t="e">
        <f t="shared" si="14"/>
        <v>#VALUE!</v>
      </c>
      <c r="K42" s="19" t="e">
        <f t="shared" si="8"/>
        <v>#VALUE!</v>
      </c>
      <c r="L42" s="19" t="str">
        <f t="shared" si="9"/>
        <v/>
      </c>
      <c r="M42" s="19" t="e">
        <f t="shared" si="10"/>
        <v>#VALUE!</v>
      </c>
      <c r="N42" s="19" t="str">
        <f t="shared" si="4"/>
        <v/>
      </c>
      <c r="O42" s="19" t="e">
        <f t="shared" si="11"/>
        <v>#VALUE!</v>
      </c>
      <c r="P42" s="19" t="str">
        <f t="shared" si="5"/>
        <v/>
      </c>
    </row>
    <row r="43" spans="1:16" ht="14.7" x14ac:dyDescent="0.4">
      <c r="A43" s="17">
        <v>3.8</v>
      </c>
      <c r="B43" s="18">
        <f t="shared" si="1"/>
        <v>0.15833333333333333</v>
      </c>
      <c r="C43" s="19" t="str">
        <f>IFERROR($D$2*VLOOKUP(A43,#REF!,VLOOKUP($F$2,#REF!,2,0),0),"")</f>
        <v/>
      </c>
      <c r="D43" s="19" t="str">
        <f t="shared" si="6"/>
        <v/>
      </c>
      <c r="E43" s="19" t="str">
        <f t="shared" si="0"/>
        <v/>
      </c>
      <c r="F43" s="19" t="str">
        <f t="shared" si="2"/>
        <v/>
      </c>
      <c r="G43" s="19" t="str">
        <f t="shared" si="3"/>
        <v/>
      </c>
      <c r="H43" s="19" t="str">
        <f t="shared" si="7"/>
        <v/>
      </c>
      <c r="I43" s="19" t="e">
        <f t="shared" si="12"/>
        <v>#VALUE!</v>
      </c>
      <c r="J43" s="29" t="e">
        <f t="shared" si="14"/>
        <v>#VALUE!</v>
      </c>
      <c r="K43" s="19" t="e">
        <f t="shared" si="8"/>
        <v>#VALUE!</v>
      </c>
      <c r="L43" s="19" t="str">
        <f t="shared" si="9"/>
        <v/>
      </c>
      <c r="M43" s="19" t="e">
        <f t="shared" si="10"/>
        <v>#VALUE!</v>
      </c>
      <c r="N43" s="19" t="str">
        <f t="shared" si="4"/>
        <v/>
      </c>
      <c r="O43" s="19" t="e">
        <f t="shared" si="11"/>
        <v>#VALUE!</v>
      </c>
      <c r="P43" s="19" t="str">
        <f t="shared" si="5"/>
        <v/>
      </c>
    </row>
    <row r="44" spans="1:16" ht="14.7" x14ac:dyDescent="0.4">
      <c r="A44" s="17">
        <v>3.9</v>
      </c>
      <c r="B44" s="18">
        <f t="shared" si="1"/>
        <v>0.16250000000000001</v>
      </c>
      <c r="C44" s="19" t="str">
        <f>IFERROR($D$2*VLOOKUP(A44,#REF!,VLOOKUP($F$2,#REF!,2,0),0),"")</f>
        <v/>
      </c>
      <c r="D44" s="19" t="str">
        <f t="shared" si="6"/>
        <v/>
      </c>
      <c r="E44" s="19" t="str">
        <f t="shared" si="0"/>
        <v/>
      </c>
      <c r="F44" s="19" t="str">
        <f t="shared" si="2"/>
        <v/>
      </c>
      <c r="G44" s="19" t="str">
        <f t="shared" si="3"/>
        <v/>
      </c>
      <c r="H44" s="19" t="str">
        <f t="shared" si="7"/>
        <v/>
      </c>
      <c r="I44" s="19" t="e">
        <f t="shared" si="12"/>
        <v>#VALUE!</v>
      </c>
      <c r="J44" s="29" t="e">
        <f t="shared" si="14"/>
        <v>#VALUE!</v>
      </c>
      <c r="K44" s="19" t="e">
        <f t="shared" si="8"/>
        <v>#VALUE!</v>
      </c>
      <c r="L44" s="19" t="str">
        <f t="shared" si="9"/>
        <v/>
      </c>
      <c r="M44" s="19" t="e">
        <f t="shared" si="10"/>
        <v>#VALUE!</v>
      </c>
      <c r="N44" s="19" t="str">
        <f t="shared" si="4"/>
        <v/>
      </c>
      <c r="O44" s="19" t="e">
        <f t="shared" si="11"/>
        <v>#VALUE!</v>
      </c>
      <c r="P44" s="19" t="str">
        <f t="shared" si="5"/>
        <v/>
      </c>
    </row>
    <row r="45" spans="1:16" ht="14.7" x14ac:dyDescent="0.4">
      <c r="A45" s="17">
        <v>4</v>
      </c>
      <c r="B45" s="18">
        <f t="shared" si="1"/>
        <v>0.16666666666666666</v>
      </c>
      <c r="C45" s="19" t="str">
        <f>IFERROR($D$2*VLOOKUP(A45,#REF!,VLOOKUP($F$2,#REF!,2,0),0),"")</f>
        <v/>
      </c>
      <c r="D45" s="19" t="str">
        <f t="shared" si="6"/>
        <v/>
      </c>
      <c r="E45" s="19" t="str">
        <f t="shared" si="0"/>
        <v/>
      </c>
      <c r="F45" s="19" t="str">
        <f t="shared" si="2"/>
        <v/>
      </c>
      <c r="G45" s="19" t="str">
        <f t="shared" si="3"/>
        <v/>
      </c>
      <c r="H45" s="19" t="str">
        <f t="shared" si="7"/>
        <v/>
      </c>
      <c r="I45" s="19" t="e">
        <f t="shared" si="12"/>
        <v>#VALUE!</v>
      </c>
      <c r="J45" s="29" t="e">
        <f t="shared" si="14"/>
        <v>#VALUE!</v>
      </c>
      <c r="K45" s="19" t="e">
        <f t="shared" si="8"/>
        <v>#VALUE!</v>
      </c>
      <c r="L45" s="19" t="str">
        <f t="shared" si="9"/>
        <v/>
      </c>
      <c r="M45" s="19" t="e">
        <f t="shared" si="10"/>
        <v>#VALUE!</v>
      </c>
      <c r="N45" s="19" t="str">
        <f t="shared" si="4"/>
        <v/>
      </c>
      <c r="O45" s="19" t="e">
        <f t="shared" si="11"/>
        <v>#VALUE!</v>
      </c>
      <c r="P45" s="19" t="str">
        <f t="shared" si="5"/>
        <v/>
      </c>
    </row>
    <row r="46" spans="1:16" ht="14.7" x14ac:dyDescent="0.4">
      <c r="A46" s="17">
        <v>4.0999999999999996</v>
      </c>
      <c r="B46" s="18">
        <f t="shared" si="1"/>
        <v>0.17083333333333331</v>
      </c>
      <c r="C46" s="19" t="str">
        <f>IFERROR($D$2*VLOOKUP(A46,#REF!,VLOOKUP($F$2,#REF!,2,0),0),"")</f>
        <v/>
      </c>
      <c r="D46" s="19" t="str">
        <f t="shared" si="6"/>
        <v/>
      </c>
      <c r="E46" s="19" t="str">
        <f t="shared" si="0"/>
        <v/>
      </c>
      <c r="F46" s="19" t="str">
        <f t="shared" si="2"/>
        <v/>
      </c>
      <c r="G46" s="19" t="str">
        <f t="shared" si="3"/>
        <v/>
      </c>
      <c r="H46" s="19" t="str">
        <f t="shared" si="7"/>
        <v/>
      </c>
      <c r="I46" s="19" t="e">
        <f t="shared" si="12"/>
        <v>#VALUE!</v>
      </c>
      <c r="J46" s="29" t="e">
        <f t="shared" si="14"/>
        <v>#VALUE!</v>
      </c>
      <c r="K46" s="19" t="e">
        <f t="shared" si="8"/>
        <v>#VALUE!</v>
      </c>
      <c r="L46" s="19" t="str">
        <f t="shared" si="9"/>
        <v/>
      </c>
      <c r="M46" s="19" t="e">
        <f t="shared" si="10"/>
        <v>#VALUE!</v>
      </c>
      <c r="N46" s="19" t="str">
        <f t="shared" si="4"/>
        <v/>
      </c>
      <c r="O46" s="19" t="e">
        <f t="shared" si="11"/>
        <v>#VALUE!</v>
      </c>
      <c r="P46" s="19" t="str">
        <f t="shared" si="5"/>
        <v/>
      </c>
    </row>
    <row r="47" spans="1:16" ht="14.7" x14ac:dyDescent="0.4">
      <c r="A47" s="17">
        <v>4.2</v>
      </c>
      <c r="B47" s="18">
        <f t="shared" si="1"/>
        <v>0.17500000000000002</v>
      </c>
      <c r="C47" s="19" t="str">
        <f>IFERROR($D$2*VLOOKUP(A47,#REF!,VLOOKUP($F$2,#REF!,2,0),0),"")</f>
        <v/>
      </c>
      <c r="D47" s="19" t="str">
        <f t="shared" si="6"/>
        <v/>
      </c>
      <c r="E47" s="19" t="str">
        <f t="shared" si="0"/>
        <v/>
      </c>
      <c r="F47" s="19" t="str">
        <f t="shared" si="2"/>
        <v/>
      </c>
      <c r="G47" s="19" t="str">
        <f t="shared" si="3"/>
        <v/>
      </c>
      <c r="H47" s="19" t="str">
        <f t="shared" si="7"/>
        <v/>
      </c>
      <c r="I47" s="19" t="e">
        <f t="shared" si="12"/>
        <v>#VALUE!</v>
      </c>
      <c r="J47" s="29" t="e">
        <f t="shared" si="14"/>
        <v>#VALUE!</v>
      </c>
      <c r="K47" s="19" t="e">
        <f t="shared" si="8"/>
        <v>#VALUE!</v>
      </c>
      <c r="L47" s="19" t="str">
        <f t="shared" si="9"/>
        <v/>
      </c>
      <c r="M47" s="19" t="e">
        <f t="shared" si="10"/>
        <v>#VALUE!</v>
      </c>
      <c r="N47" s="19" t="str">
        <f t="shared" si="4"/>
        <v/>
      </c>
      <c r="O47" s="19" t="e">
        <f t="shared" si="11"/>
        <v>#VALUE!</v>
      </c>
      <c r="P47" s="19" t="str">
        <f t="shared" si="5"/>
        <v/>
      </c>
    </row>
    <row r="48" spans="1:16" ht="14.7" x14ac:dyDescent="0.4">
      <c r="A48" s="17">
        <v>4.3</v>
      </c>
      <c r="B48" s="18">
        <f t="shared" si="1"/>
        <v>0.17916666666666667</v>
      </c>
      <c r="C48" s="19" t="str">
        <f>IFERROR($D$2*VLOOKUP(A48,#REF!,VLOOKUP($F$2,#REF!,2,0),0),"")</f>
        <v/>
      </c>
      <c r="D48" s="19" t="str">
        <f t="shared" si="6"/>
        <v/>
      </c>
      <c r="E48" s="19" t="str">
        <f t="shared" si="0"/>
        <v/>
      </c>
      <c r="F48" s="19" t="str">
        <f t="shared" si="2"/>
        <v/>
      </c>
      <c r="G48" s="19" t="str">
        <f t="shared" si="3"/>
        <v/>
      </c>
      <c r="H48" s="19" t="str">
        <f t="shared" si="7"/>
        <v/>
      </c>
      <c r="I48" s="19" t="e">
        <f t="shared" si="12"/>
        <v>#VALUE!</v>
      </c>
      <c r="J48" s="29" t="e">
        <f t="shared" si="14"/>
        <v>#VALUE!</v>
      </c>
      <c r="K48" s="19" t="e">
        <f t="shared" si="8"/>
        <v>#VALUE!</v>
      </c>
      <c r="L48" s="19" t="str">
        <f t="shared" si="9"/>
        <v/>
      </c>
      <c r="M48" s="19" t="e">
        <f t="shared" si="10"/>
        <v>#VALUE!</v>
      </c>
      <c r="N48" s="19" t="str">
        <f t="shared" si="4"/>
        <v/>
      </c>
      <c r="O48" s="19" t="e">
        <f t="shared" si="11"/>
        <v>#VALUE!</v>
      </c>
      <c r="P48" s="19" t="str">
        <f t="shared" si="5"/>
        <v/>
      </c>
    </row>
    <row r="49" spans="1:16" ht="14.7" x14ac:dyDescent="0.4">
      <c r="A49" s="17">
        <v>4.4000000000000004</v>
      </c>
      <c r="B49" s="18">
        <f t="shared" si="1"/>
        <v>0.18333333333333335</v>
      </c>
      <c r="C49" s="19" t="str">
        <f>IFERROR($D$2*VLOOKUP(A49,#REF!,VLOOKUP($F$2,#REF!,2,0),0),"")</f>
        <v/>
      </c>
      <c r="D49" s="19" t="str">
        <f t="shared" si="6"/>
        <v/>
      </c>
      <c r="E49" s="19" t="str">
        <f t="shared" si="0"/>
        <v/>
      </c>
      <c r="F49" s="19" t="str">
        <f t="shared" si="2"/>
        <v/>
      </c>
      <c r="G49" s="19" t="str">
        <f t="shared" si="3"/>
        <v/>
      </c>
      <c r="H49" s="19" t="str">
        <f t="shared" si="7"/>
        <v/>
      </c>
      <c r="I49" s="19" t="e">
        <f t="shared" si="12"/>
        <v>#VALUE!</v>
      </c>
      <c r="J49" s="29" t="e">
        <f t="shared" si="14"/>
        <v>#VALUE!</v>
      </c>
      <c r="K49" s="19" t="e">
        <f t="shared" si="8"/>
        <v>#VALUE!</v>
      </c>
      <c r="L49" s="19" t="str">
        <f t="shared" si="9"/>
        <v/>
      </c>
      <c r="M49" s="19" t="e">
        <f t="shared" si="10"/>
        <v>#VALUE!</v>
      </c>
      <c r="N49" s="19" t="str">
        <f t="shared" si="4"/>
        <v/>
      </c>
      <c r="O49" s="19" t="e">
        <f t="shared" si="11"/>
        <v>#VALUE!</v>
      </c>
      <c r="P49" s="19" t="str">
        <f t="shared" si="5"/>
        <v/>
      </c>
    </row>
    <row r="50" spans="1:16" ht="14.7" x14ac:dyDescent="0.4">
      <c r="A50" s="17">
        <v>4.5</v>
      </c>
      <c r="B50" s="18">
        <f t="shared" si="1"/>
        <v>0.1875</v>
      </c>
      <c r="C50" s="19" t="str">
        <f>IFERROR($D$2*VLOOKUP(A50,#REF!,VLOOKUP($F$2,#REF!,2,0),0),"")</f>
        <v/>
      </c>
      <c r="D50" s="19" t="str">
        <f t="shared" si="6"/>
        <v/>
      </c>
      <c r="E50" s="19" t="str">
        <f t="shared" si="0"/>
        <v/>
      </c>
      <c r="F50" s="19" t="str">
        <f t="shared" si="2"/>
        <v/>
      </c>
      <c r="G50" s="19" t="str">
        <f t="shared" si="3"/>
        <v/>
      </c>
      <c r="H50" s="19" t="str">
        <f t="shared" si="7"/>
        <v/>
      </c>
      <c r="I50" s="19" t="e">
        <f t="shared" si="12"/>
        <v>#VALUE!</v>
      </c>
      <c r="J50" s="29" t="e">
        <f t="shared" si="14"/>
        <v>#VALUE!</v>
      </c>
      <c r="K50" s="19" t="e">
        <f t="shared" si="8"/>
        <v>#VALUE!</v>
      </c>
      <c r="L50" s="19" t="str">
        <f t="shared" si="9"/>
        <v/>
      </c>
      <c r="M50" s="19" t="e">
        <f t="shared" si="10"/>
        <v>#VALUE!</v>
      </c>
      <c r="N50" s="19" t="str">
        <f t="shared" si="4"/>
        <v/>
      </c>
      <c r="O50" s="19" t="e">
        <f t="shared" si="11"/>
        <v>#VALUE!</v>
      </c>
      <c r="P50" s="19" t="str">
        <f t="shared" si="5"/>
        <v/>
      </c>
    </row>
    <row r="51" spans="1:16" ht="14.7" x14ac:dyDescent="0.4">
      <c r="A51" s="17">
        <v>4.5999999999999996</v>
      </c>
      <c r="B51" s="18">
        <f t="shared" si="1"/>
        <v>0.19166666666666665</v>
      </c>
      <c r="C51" s="19" t="str">
        <f>IFERROR($D$2*VLOOKUP(A51,#REF!,VLOOKUP($F$2,#REF!,2,0),0),"")</f>
        <v/>
      </c>
      <c r="D51" s="19" t="str">
        <f t="shared" si="6"/>
        <v/>
      </c>
      <c r="E51" s="19" t="str">
        <f t="shared" si="0"/>
        <v/>
      </c>
      <c r="F51" s="19" t="str">
        <f t="shared" si="2"/>
        <v/>
      </c>
      <c r="G51" s="19" t="str">
        <f t="shared" si="3"/>
        <v/>
      </c>
      <c r="H51" s="19" t="str">
        <f t="shared" si="7"/>
        <v/>
      </c>
      <c r="I51" s="19" t="e">
        <f t="shared" si="12"/>
        <v>#VALUE!</v>
      </c>
      <c r="J51" s="29" t="e">
        <f t="shared" si="14"/>
        <v>#VALUE!</v>
      </c>
      <c r="K51" s="19" t="e">
        <f t="shared" si="8"/>
        <v>#VALUE!</v>
      </c>
      <c r="L51" s="19" t="str">
        <f t="shared" si="9"/>
        <v/>
      </c>
      <c r="M51" s="19" t="e">
        <f t="shared" si="10"/>
        <v>#VALUE!</v>
      </c>
      <c r="N51" s="19" t="str">
        <f t="shared" si="4"/>
        <v/>
      </c>
      <c r="O51" s="19" t="e">
        <f t="shared" si="11"/>
        <v>#VALUE!</v>
      </c>
      <c r="P51" s="19" t="str">
        <f t="shared" si="5"/>
        <v/>
      </c>
    </row>
    <row r="52" spans="1:16" ht="14.7" x14ac:dyDescent="0.4">
      <c r="A52" s="17">
        <v>4.7</v>
      </c>
      <c r="B52" s="18">
        <f t="shared" si="1"/>
        <v>0.19583333333333333</v>
      </c>
      <c r="C52" s="19" t="str">
        <f>IFERROR($D$2*VLOOKUP(A52,#REF!,VLOOKUP($F$2,#REF!,2,0),0),"")</f>
        <v/>
      </c>
      <c r="D52" s="19" t="str">
        <f t="shared" si="6"/>
        <v/>
      </c>
      <c r="E52" s="19" t="str">
        <f t="shared" si="0"/>
        <v/>
      </c>
      <c r="F52" s="19" t="str">
        <f t="shared" si="2"/>
        <v/>
      </c>
      <c r="G52" s="19" t="str">
        <f t="shared" si="3"/>
        <v/>
      </c>
      <c r="H52" s="19" t="str">
        <f t="shared" si="7"/>
        <v/>
      </c>
      <c r="I52" s="19" t="e">
        <f t="shared" si="12"/>
        <v>#VALUE!</v>
      </c>
      <c r="J52" s="29" t="e">
        <f t="shared" si="14"/>
        <v>#VALUE!</v>
      </c>
      <c r="K52" s="19" t="e">
        <f t="shared" si="8"/>
        <v>#VALUE!</v>
      </c>
      <c r="L52" s="19" t="str">
        <f t="shared" si="9"/>
        <v/>
      </c>
      <c r="M52" s="19" t="e">
        <f t="shared" si="10"/>
        <v>#VALUE!</v>
      </c>
      <c r="N52" s="19" t="str">
        <f t="shared" si="4"/>
        <v/>
      </c>
      <c r="O52" s="19" t="e">
        <f t="shared" si="11"/>
        <v>#VALUE!</v>
      </c>
      <c r="P52" s="19" t="str">
        <f t="shared" si="5"/>
        <v/>
      </c>
    </row>
    <row r="53" spans="1:16" ht="14.7" x14ac:dyDescent="0.4">
      <c r="A53" s="17">
        <v>4.8</v>
      </c>
      <c r="B53" s="18">
        <f t="shared" si="1"/>
        <v>0.19999999999999998</v>
      </c>
      <c r="C53" s="19" t="str">
        <f>IFERROR($D$2*VLOOKUP(A53,#REF!,VLOOKUP($F$2,#REF!,2,0),0),"")</f>
        <v/>
      </c>
      <c r="D53" s="19" t="str">
        <f t="shared" si="6"/>
        <v/>
      </c>
      <c r="E53" s="19" t="str">
        <f t="shared" si="0"/>
        <v/>
      </c>
      <c r="F53" s="19" t="str">
        <f t="shared" si="2"/>
        <v/>
      </c>
      <c r="G53" s="19" t="str">
        <f t="shared" si="3"/>
        <v/>
      </c>
      <c r="H53" s="19" t="str">
        <f t="shared" si="7"/>
        <v/>
      </c>
      <c r="I53" s="19" t="e">
        <f t="shared" si="12"/>
        <v>#VALUE!</v>
      </c>
      <c r="J53" s="29" t="e">
        <f t="shared" si="14"/>
        <v>#VALUE!</v>
      </c>
      <c r="K53" s="19" t="e">
        <f t="shared" si="8"/>
        <v>#VALUE!</v>
      </c>
      <c r="L53" s="19" t="str">
        <f t="shared" si="9"/>
        <v/>
      </c>
      <c r="M53" s="19" t="e">
        <f t="shared" si="10"/>
        <v>#VALUE!</v>
      </c>
      <c r="N53" s="19" t="str">
        <f t="shared" si="4"/>
        <v/>
      </c>
      <c r="O53" s="19" t="e">
        <f t="shared" si="11"/>
        <v>#VALUE!</v>
      </c>
      <c r="P53" s="19" t="str">
        <f t="shared" si="5"/>
        <v/>
      </c>
    </row>
    <row r="54" spans="1:16" ht="14.7" x14ac:dyDescent="0.4">
      <c r="A54" s="17">
        <v>4.9000000000000004</v>
      </c>
      <c r="B54" s="18">
        <f t="shared" si="1"/>
        <v>0.20416666666666669</v>
      </c>
      <c r="C54" s="19" t="str">
        <f>IFERROR($D$2*VLOOKUP(A54,#REF!,VLOOKUP($F$2,#REF!,2,0),0),"")</f>
        <v/>
      </c>
      <c r="D54" s="19" t="str">
        <f t="shared" si="6"/>
        <v/>
      </c>
      <c r="E54" s="19" t="str">
        <f t="shared" si="0"/>
        <v/>
      </c>
      <c r="F54" s="19" t="str">
        <f t="shared" si="2"/>
        <v/>
      </c>
      <c r="G54" s="19" t="str">
        <f t="shared" si="3"/>
        <v/>
      </c>
      <c r="H54" s="19" t="str">
        <f t="shared" si="7"/>
        <v/>
      </c>
      <c r="I54" s="19" t="e">
        <f t="shared" si="12"/>
        <v>#VALUE!</v>
      </c>
      <c r="J54" s="29" t="e">
        <f t="shared" si="14"/>
        <v>#VALUE!</v>
      </c>
      <c r="K54" s="19" t="e">
        <f t="shared" si="8"/>
        <v>#VALUE!</v>
      </c>
      <c r="L54" s="19" t="str">
        <f t="shared" si="9"/>
        <v/>
      </c>
      <c r="M54" s="19" t="e">
        <f t="shared" si="10"/>
        <v>#VALUE!</v>
      </c>
      <c r="N54" s="19" t="str">
        <f t="shared" si="4"/>
        <v/>
      </c>
      <c r="O54" s="19" t="e">
        <f t="shared" si="11"/>
        <v>#VALUE!</v>
      </c>
      <c r="P54" s="19" t="str">
        <f t="shared" si="5"/>
        <v/>
      </c>
    </row>
    <row r="55" spans="1:16" ht="14.7" x14ac:dyDescent="0.4">
      <c r="A55" s="17">
        <v>5</v>
      </c>
      <c r="B55" s="18">
        <f t="shared" si="1"/>
        <v>0.20833333333333334</v>
      </c>
      <c r="C55" s="19" t="str">
        <f>IFERROR($D$2*VLOOKUP(A55,#REF!,VLOOKUP($F$2,#REF!,2,0),0),"")</f>
        <v/>
      </c>
      <c r="D55" s="19" t="str">
        <f t="shared" si="6"/>
        <v/>
      </c>
      <c r="E55" s="19" t="str">
        <f t="shared" si="0"/>
        <v/>
      </c>
      <c r="F55" s="19" t="str">
        <f t="shared" si="2"/>
        <v/>
      </c>
      <c r="G55" s="19" t="str">
        <f t="shared" si="3"/>
        <v/>
      </c>
      <c r="H55" s="19" t="str">
        <f t="shared" si="7"/>
        <v/>
      </c>
      <c r="I55" s="19" t="e">
        <f t="shared" si="12"/>
        <v>#VALUE!</v>
      </c>
      <c r="J55" s="29" t="e">
        <f t="shared" si="14"/>
        <v>#VALUE!</v>
      </c>
      <c r="K55" s="19" t="e">
        <f t="shared" si="8"/>
        <v>#VALUE!</v>
      </c>
      <c r="L55" s="19" t="str">
        <f t="shared" si="9"/>
        <v/>
      </c>
      <c r="M55" s="19" t="e">
        <f t="shared" si="10"/>
        <v>#VALUE!</v>
      </c>
      <c r="N55" s="19" t="str">
        <f t="shared" si="4"/>
        <v/>
      </c>
      <c r="O55" s="19" t="e">
        <f t="shared" si="11"/>
        <v>#VALUE!</v>
      </c>
      <c r="P55" s="19" t="str">
        <f t="shared" si="5"/>
        <v/>
      </c>
    </row>
    <row r="56" spans="1:16" ht="14.7" x14ac:dyDescent="0.4">
      <c r="A56" s="17">
        <v>5.0999999999999996</v>
      </c>
      <c r="B56" s="18">
        <f t="shared" si="1"/>
        <v>0.21249999999999999</v>
      </c>
      <c r="C56" s="19" t="str">
        <f>IFERROR($D$2*VLOOKUP(A56,#REF!,VLOOKUP($F$2,#REF!,2,0),0),"")</f>
        <v/>
      </c>
      <c r="D56" s="19" t="str">
        <f t="shared" si="6"/>
        <v/>
      </c>
      <c r="E56" s="19" t="str">
        <f t="shared" si="0"/>
        <v/>
      </c>
      <c r="F56" s="19" t="str">
        <f t="shared" si="2"/>
        <v/>
      </c>
      <c r="G56" s="19" t="str">
        <f t="shared" si="3"/>
        <v/>
      </c>
      <c r="H56" s="19" t="str">
        <f t="shared" si="7"/>
        <v/>
      </c>
      <c r="I56" s="19" t="e">
        <f t="shared" si="12"/>
        <v>#VALUE!</v>
      </c>
      <c r="J56" s="29" t="e">
        <f t="shared" si="14"/>
        <v>#VALUE!</v>
      </c>
      <c r="K56" s="19" t="e">
        <f t="shared" si="8"/>
        <v>#VALUE!</v>
      </c>
      <c r="L56" s="19" t="str">
        <f t="shared" si="9"/>
        <v/>
      </c>
      <c r="M56" s="19" t="e">
        <f t="shared" si="10"/>
        <v>#VALUE!</v>
      </c>
      <c r="N56" s="19" t="str">
        <f t="shared" si="4"/>
        <v/>
      </c>
      <c r="O56" s="19" t="e">
        <f t="shared" si="11"/>
        <v>#VALUE!</v>
      </c>
      <c r="P56" s="19" t="str">
        <f t="shared" si="5"/>
        <v/>
      </c>
    </row>
    <row r="57" spans="1:16" ht="14.7" x14ac:dyDescent="0.4">
      <c r="A57" s="17">
        <v>5.2</v>
      </c>
      <c r="B57" s="18">
        <f t="shared" si="1"/>
        <v>0.21666666666666667</v>
      </c>
      <c r="C57" s="19" t="str">
        <f>IFERROR($D$2*VLOOKUP(A57,#REF!,VLOOKUP($F$2,#REF!,2,0),0),"")</f>
        <v/>
      </c>
      <c r="D57" s="19" t="str">
        <f t="shared" si="6"/>
        <v/>
      </c>
      <c r="E57" s="19" t="str">
        <f t="shared" si="0"/>
        <v/>
      </c>
      <c r="F57" s="19" t="str">
        <f t="shared" si="2"/>
        <v/>
      </c>
      <c r="G57" s="19" t="str">
        <f t="shared" si="3"/>
        <v/>
      </c>
      <c r="H57" s="19" t="str">
        <f t="shared" si="7"/>
        <v/>
      </c>
      <c r="I57" s="19" t="e">
        <f t="shared" si="12"/>
        <v>#VALUE!</v>
      </c>
      <c r="J57" s="29" t="e">
        <f t="shared" si="14"/>
        <v>#VALUE!</v>
      </c>
      <c r="K57" s="19" t="e">
        <f t="shared" si="8"/>
        <v>#VALUE!</v>
      </c>
      <c r="L57" s="19" t="str">
        <f t="shared" si="9"/>
        <v/>
      </c>
      <c r="M57" s="19" t="e">
        <f t="shared" si="10"/>
        <v>#VALUE!</v>
      </c>
      <c r="N57" s="19" t="str">
        <f t="shared" si="4"/>
        <v/>
      </c>
      <c r="O57" s="19" t="e">
        <f t="shared" si="11"/>
        <v>#VALUE!</v>
      </c>
      <c r="P57" s="19" t="str">
        <f t="shared" si="5"/>
        <v/>
      </c>
    </row>
    <row r="58" spans="1:16" ht="14.7" x14ac:dyDescent="0.4">
      <c r="A58" s="17">
        <v>5.3</v>
      </c>
      <c r="B58" s="18">
        <f t="shared" si="1"/>
        <v>0.22083333333333333</v>
      </c>
      <c r="C58" s="19" t="str">
        <f>IFERROR($D$2*VLOOKUP(A58,#REF!,VLOOKUP($F$2,#REF!,2,0),0),"")</f>
        <v/>
      </c>
      <c r="D58" s="19" t="str">
        <f t="shared" si="6"/>
        <v/>
      </c>
      <c r="E58" s="19" t="str">
        <f t="shared" si="0"/>
        <v/>
      </c>
      <c r="F58" s="19" t="str">
        <f t="shared" si="2"/>
        <v/>
      </c>
      <c r="G58" s="19" t="str">
        <f t="shared" si="3"/>
        <v/>
      </c>
      <c r="H58" s="19" t="str">
        <f t="shared" si="7"/>
        <v/>
      </c>
      <c r="I58" s="19" t="e">
        <f t="shared" si="12"/>
        <v>#VALUE!</v>
      </c>
      <c r="J58" s="29" t="e">
        <f t="shared" si="14"/>
        <v>#VALUE!</v>
      </c>
      <c r="K58" s="19" t="e">
        <f t="shared" si="8"/>
        <v>#VALUE!</v>
      </c>
      <c r="L58" s="19" t="str">
        <f t="shared" si="9"/>
        <v/>
      </c>
      <c r="M58" s="19" t="e">
        <f t="shared" si="10"/>
        <v>#VALUE!</v>
      </c>
      <c r="N58" s="19" t="str">
        <f t="shared" si="4"/>
        <v/>
      </c>
      <c r="O58" s="19" t="e">
        <f t="shared" si="11"/>
        <v>#VALUE!</v>
      </c>
      <c r="P58" s="19" t="str">
        <f t="shared" si="5"/>
        <v/>
      </c>
    </row>
    <row r="59" spans="1:16" ht="14.7" x14ac:dyDescent="0.4">
      <c r="A59" s="17">
        <v>5.4</v>
      </c>
      <c r="B59" s="18">
        <f t="shared" si="1"/>
        <v>0.22500000000000001</v>
      </c>
      <c r="C59" s="19" t="str">
        <f>IFERROR($D$2*VLOOKUP(A59,#REF!,VLOOKUP($F$2,#REF!,2,0),0),"")</f>
        <v/>
      </c>
      <c r="D59" s="19" t="str">
        <f t="shared" si="6"/>
        <v/>
      </c>
      <c r="E59" s="19" t="str">
        <f t="shared" si="0"/>
        <v/>
      </c>
      <c r="F59" s="19" t="str">
        <f t="shared" si="2"/>
        <v/>
      </c>
      <c r="G59" s="19" t="str">
        <f t="shared" si="3"/>
        <v/>
      </c>
      <c r="H59" s="19" t="str">
        <f t="shared" si="7"/>
        <v/>
      </c>
      <c r="I59" s="19" t="e">
        <f t="shared" si="12"/>
        <v>#VALUE!</v>
      </c>
      <c r="J59" s="29" t="e">
        <f t="shared" si="14"/>
        <v>#VALUE!</v>
      </c>
      <c r="K59" s="19" t="e">
        <f t="shared" si="8"/>
        <v>#VALUE!</v>
      </c>
      <c r="L59" s="19" t="str">
        <f t="shared" si="9"/>
        <v/>
      </c>
      <c r="M59" s="19" t="e">
        <f t="shared" si="10"/>
        <v>#VALUE!</v>
      </c>
      <c r="N59" s="19" t="str">
        <f t="shared" si="4"/>
        <v/>
      </c>
      <c r="O59" s="19" t="e">
        <f t="shared" si="11"/>
        <v>#VALUE!</v>
      </c>
      <c r="P59" s="19" t="str">
        <f t="shared" si="5"/>
        <v/>
      </c>
    </row>
    <row r="60" spans="1:16" ht="14.7" x14ac:dyDescent="0.4">
      <c r="A60" s="17">
        <v>5.5</v>
      </c>
      <c r="B60" s="18">
        <f t="shared" si="1"/>
        <v>0.22916666666666666</v>
      </c>
      <c r="C60" s="19" t="str">
        <f>IFERROR($D$2*VLOOKUP(A60,#REF!,VLOOKUP($F$2,#REF!,2,0),0),"")</f>
        <v/>
      </c>
      <c r="D60" s="19" t="str">
        <f t="shared" si="6"/>
        <v/>
      </c>
      <c r="E60" s="19" t="str">
        <f t="shared" si="0"/>
        <v/>
      </c>
      <c r="F60" s="19" t="str">
        <f t="shared" si="2"/>
        <v/>
      </c>
      <c r="G60" s="19" t="str">
        <f t="shared" si="3"/>
        <v/>
      </c>
      <c r="H60" s="19" t="str">
        <f t="shared" si="7"/>
        <v/>
      </c>
      <c r="I60" s="19" t="e">
        <f t="shared" si="12"/>
        <v>#VALUE!</v>
      </c>
      <c r="J60" s="29" t="e">
        <f t="shared" si="14"/>
        <v>#VALUE!</v>
      </c>
      <c r="K60" s="19" t="e">
        <f t="shared" si="8"/>
        <v>#VALUE!</v>
      </c>
      <c r="L60" s="19" t="str">
        <f t="shared" si="9"/>
        <v/>
      </c>
      <c r="M60" s="19" t="e">
        <f t="shared" si="10"/>
        <v>#VALUE!</v>
      </c>
      <c r="N60" s="19" t="str">
        <f t="shared" si="4"/>
        <v/>
      </c>
      <c r="O60" s="19" t="e">
        <f t="shared" si="11"/>
        <v>#VALUE!</v>
      </c>
      <c r="P60" s="19" t="str">
        <f t="shared" si="5"/>
        <v/>
      </c>
    </row>
    <row r="61" spans="1:16" ht="14.7" x14ac:dyDescent="0.4">
      <c r="A61" s="17">
        <v>5.6</v>
      </c>
      <c r="B61" s="18">
        <f t="shared" si="1"/>
        <v>0.23333333333333331</v>
      </c>
      <c r="C61" s="19" t="str">
        <f>IFERROR($D$2*VLOOKUP(A61,#REF!,VLOOKUP($F$2,#REF!,2,0),0),"")</f>
        <v/>
      </c>
      <c r="D61" s="19" t="str">
        <f t="shared" si="6"/>
        <v/>
      </c>
      <c r="E61" s="19" t="str">
        <f t="shared" si="0"/>
        <v/>
      </c>
      <c r="F61" s="19" t="str">
        <f t="shared" si="2"/>
        <v/>
      </c>
      <c r="G61" s="19" t="str">
        <f t="shared" si="3"/>
        <v/>
      </c>
      <c r="H61" s="19" t="str">
        <f t="shared" si="7"/>
        <v/>
      </c>
      <c r="I61" s="19" t="e">
        <f t="shared" si="12"/>
        <v>#VALUE!</v>
      </c>
      <c r="J61" s="29" t="e">
        <f t="shared" si="14"/>
        <v>#VALUE!</v>
      </c>
      <c r="K61" s="19" t="e">
        <f t="shared" si="8"/>
        <v>#VALUE!</v>
      </c>
      <c r="L61" s="19" t="str">
        <f t="shared" si="9"/>
        <v/>
      </c>
      <c r="M61" s="19" t="e">
        <f t="shared" si="10"/>
        <v>#VALUE!</v>
      </c>
      <c r="N61" s="19" t="str">
        <f t="shared" si="4"/>
        <v/>
      </c>
      <c r="O61" s="19" t="e">
        <f t="shared" si="11"/>
        <v>#VALUE!</v>
      </c>
      <c r="P61" s="19" t="str">
        <f t="shared" si="5"/>
        <v/>
      </c>
    </row>
    <row r="62" spans="1:16" ht="14.7" x14ac:dyDescent="0.4">
      <c r="A62" s="17">
        <v>5.7</v>
      </c>
      <c r="B62" s="18">
        <f t="shared" si="1"/>
        <v>0.23750000000000002</v>
      </c>
      <c r="C62" s="19" t="str">
        <f>IFERROR($D$2*VLOOKUP(A62,#REF!,VLOOKUP($F$2,#REF!,2,0),0),"")</f>
        <v/>
      </c>
      <c r="D62" s="19" t="str">
        <f t="shared" si="6"/>
        <v/>
      </c>
      <c r="E62" s="19" t="str">
        <f t="shared" si="0"/>
        <v/>
      </c>
      <c r="F62" s="19" t="str">
        <f t="shared" si="2"/>
        <v/>
      </c>
      <c r="G62" s="19" t="str">
        <f t="shared" si="3"/>
        <v/>
      </c>
      <c r="H62" s="19" t="str">
        <f t="shared" si="7"/>
        <v/>
      </c>
      <c r="I62" s="19" t="e">
        <f t="shared" si="12"/>
        <v>#VALUE!</v>
      </c>
      <c r="J62" s="29" t="e">
        <f t="shared" si="14"/>
        <v>#VALUE!</v>
      </c>
      <c r="K62" s="19" t="e">
        <f t="shared" si="8"/>
        <v>#VALUE!</v>
      </c>
      <c r="L62" s="19" t="str">
        <f t="shared" si="9"/>
        <v/>
      </c>
      <c r="M62" s="19" t="e">
        <f t="shared" si="10"/>
        <v>#VALUE!</v>
      </c>
      <c r="N62" s="19" t="str">
        <f t="shared" si="4"/>
        <v/>
      </c>
      <c r="O62" s="19" t="e">
        <f t="shared" si="11"/>
        <v>#VALUE!</v>
      </c>
      <c r="P62" s="19" t="str">
        <f t="shared" si="5"/>
        <v/>
      </c>
    </row>
    <row r="63" spans="1:16" ht="14.7" x14ac:dyDescent="0.4">
      <c r="A63" s="17">
        <v>5.8</v>
      </c>
      <c r="B63" s="18">
        <f t="shared" si="1"/>
        <v>0.24166666666666667</v>
      </c>
      <c r="C63" s="19" t="str">
        <f>IFERROR($D$2*VLOOKUP(A63,#REF!,VLOOKUP($F$2,#REF!,2,0),0),"")</f>
        <v/>
      </c>
      <c r="D63" s="19" t="str">
        <f t="shared" si="6"/>
        <v/>
      </c>
      <c r="E63" s="19" t="str">
        <f t="shared" si="0"/>
        <v/>
      </c>
      <c r="F63" s="19" t="str">
        <f t="shared" si="2"/>
        <v/>
      </c>
      <c r="G63" s="19" t="str">
        <f t="shared" si="3"/>
        <v/>
      </c>
      <c r="H63" s="19" t="str">
        <f t="shared" si="7"/>
        <v/>
      </c>
      <c r="I63" s="19" t="e">
        <f t="shared" si="12"/>
        <v>#VALUE!</v>
      </c>
      <c r="J63" s="29" t="e">
        <f t="shared" si="14"/>
        <v>#VALUE!</v>
      </c>
      <c r="K63" s="19" t="e">
        <f t="shared" si="8"/>
        <v>#VALUE!</v>
      </c>
      <c r="L63" s="19" t="str">
        <f t="shared" si="9"/>
        <v/>
      </c>
      <c r="M63" s="19" t="e">
        <f t="shared" si="10"/>
        <v>#VALUE!</v>
      </c>
      <c r="N63" s="19" t="str">
        <f t="shared" si="4"/>
        <v/>
      </c>
      <c r="O63" s="19" t="e">
        <f t="shared" si="11"/>
        <v>#VALUE!</v>
      </c>
      <c r="P63" s="19" t="str">
        <f t="shared" si="5"/>
        <v/>
      </c>
    </row>
    <row r="64" spans="1:16" ht="14.7" x14ac:dyDescent="0.4">
      <c r="A64" s="17">
        <v>5.9</v>
      </c>
      <c r="B64" s="18">
        <f t="shared" si="1"/>
        <v>0.24583333333333335</v>
      </c>
      <c r="C64" s="19" t="str">
        <f>IFERROR($D$2*VLOOKUP(A64,#REF!,VLOOKUP($F$2,#REF!,2,0),0),"")</f>
        <v/>
      </c>
      <c r="D64" s="19" t="str">
        <f t="shared" si="6"/>
        <v/>
      </c>
      <c r="E64" s="19" t="str">
        <f t="shared" si="0"/>
        <v/>
      </c>
      <c r="F64" s="19" t="str">
        <f t="shared" si="2"/>
        <v/>
      </c>
      <c r="G64" s="19" t="str">
        <f t="shared" si="3"/>
        <v/>
      </c>
      <c r="H64" s="19" t="str">
        <f t="shared" si="7"/>
        <v/>
      </c>
      <c r="I64" s="19" t="e">
        <f t="shared" si="12"/>
        <v>#VALUE!</v>
      </c>
      <c r="J64" s="29" t="e">
        <f t="shared" si="14"/>
        <v>#VALUE!</v>
      </c>
      <c r="K64" s="19" t="e">
        <f t="shared" si="8"/>
        <v>#VALUE!</v>
      </c>
      <c r="L64" s="19" t="str">
        <f t="shared" si="9"/>
        <v/>
      </c>
      <c r="M64" s="19" t="e">
        <f t="shared" si="10"/>
        <v>#VALUE!</v>
      </c>
      <c r="N64" s="19" t="str">
        <f t="shared" si="4"/>
        <v/>
      </c>
      <c r="O64" s="19" t="e">
        <f t="shared" si="11"/>
        <v>#VALUE!</v>
      </c>
      <c r="P64" s="19" t="str">
        <f t="shared" si="5"/>
        <v/>
      </c>
    </row>
    <row r="65" spans="1:16" ht="14.7" x14ac:dyDescent="0.4">
      <c r="A65" s="17">
        <v>6</v>
      </c>
      <c r="B65" s="18">
        <f t="shared" si="1"/>
        <v>0.25</v>
      </c>
      <c r="C65" s="19" t="str">
        <f>IFERROR($D$2*VLOOKUP(A65,#REF!,VLOOKUP($F$2,#REF!,2,0),0),"")</f>
        <v/>
      </c>
      <c r="D65" s="19" t="str">
        <f t="shared" si="6"/>
        <v/>
      </c>
      <c r="E65" s="19" t="str">
        <f t="shared" si="0"/>
        <v/>
      </c>
      <c r="F65" s="19" t="str">
        <f t="shared" si="2"/>
        <v/>
      </c>
      <c r="G65" s="19" t="str">
        <f t="shared" si="3"/>
        <v/>
      </c>
      <c r="H65" s="19" t="str">
        <f t="shared" si="7"/>
        <v/>
      </c>
      <c r="I65" s="19" t="e">
        <f t="shared" si="12"/>
        <v>#VALUE!</v>
      </c>
      <c r="J65" s="29" t="e">
        <f t="shared" si="14"/>
        <v>#VALUE!</v>
      </c>
      <c r="K65" s="19" t="e">
        <f t="shared" si="8"/>
        <v>#VALUE!</v>
      </c>
      <c r="L65" s="19" t="str">
        <f t="shared" si="9"/>
        <v/>
      </c>
      <c r="M65" s="19" t="e">
        <f t="shared" si="10"/>
        <v>#VALUE!</v>
      </c>
      <c r="N65" s="19" t="str">
        <f t="shared" si="4"/>
        <v/>
      </c>
      <c r="O65" s="19" t="e">
        <f t="shared" si="11"/>
        <v>#VALUE!</v>
      </c>
      <c r="P65" s="19" t="str">
        <f t="shared" si="5"/>
        <v/>
      </c>
    </row>
    <row r="66" spans="1:16" ht="14.7" x14ac:dyDescent="0.4">
      <c r="A66" s="17">
        <v>6.1</v>
      </c>
      <c r="B66" s="18">
        <f t="shared" si="1"/>
        <v>0.25416666666666665</v>
      </c>
      <c r="C66" s="19" t="str">
        <f>IFERROR($D$2*VLOOKUP(A66,#REF!,VLOOKUP($F$2,#REF!,2,0),0),"")</f>
        <v/>
      </c>
      <c r="D66" s="19" t="str">
        <f t="shared" si="6"/>
        <v/>
      </c>
      <c r="E66" s="19" t="str">
        <f t="shared" si="0"/>
        <v/>
      </c>
      <c r="F66" s="19" t="str">
        <f t="shared" si="2"/>
        <v/>
      </c>
      <c r="G66" s="19" t="str">
        <f t="shared" si="3"/>
        <v/>
      </c>
      <c r="H66" s="19" t="str">
        <f t="shared" si="7"/>
        <v/>
      </c>
      <c r="I66" s="19" t="e">
        <f t="shared" si="12"/>
        <v>#VALUE!</v>
      </c>
      <c r="J66" s="29" t="e">
        <f t="shared" si="14"/>
        <v>#VALUE!</v>
      </c>
      <c r="K66" s="19" t="e">
        <f t="shared" si="8"/>
        <v>#VALUE!</v>
      </c>
      <c r="L66" s="19" t="str">
        <f t="shared" si="9"/>
        <v/>
      </c>
      <c r="M66" s="19" t="e">
        <f t="shared" si="10"/>
        <v>#VALUE!</v>
      </c>
      <c r="N66" s="19" t="str">
        <f t="shared" si="4"/>
        <v/>
      </c>
      <c r="O66" s="19" t="e">
        <f t="shared" si="11"/>
        <v>#VALUE!</v>
      </c>
      <c r="P66" s="19" t="str">
        <f t="shared" si="5"/>
        <v/>
      </c>
    </row>
    <row r="67" spans="1:16" ht="14.7" x14ac:dyDescent="0.4">
      <c r="A67" s="17">
        <v>6.2</v>
      </c>
      <c r="B67" s="18">
        <f t="shared" si="1"/>
        <v>0.25833333333333336</v>
      </c>
      <c r="C67" s="19" t="str">
        <f>IFERROR($D$2*VLOOKUP(A67,#REF!,VLOOKUP($F$2,#REF!,2,0),0),"")</f>
        <v/>
      </c>
      <c r="D67" s="19" t="str">
        <f t="shared" si="6"/>
        <v/>
      </c>
      <c r="E67" s="19" t="str">
        <f t="shared" si="0"/>
        <v/>
      </c>
      <c r="F67" s="19" t="str">
        <f t="shared" si="2"/>
        <v/>
      </c>
      <c r="G67" s="19" t="str">
        <f t="shared" si="3"/>
        <v/>
      </c>
      <c r="H67" s="19" t="str">
        <f t="shared" si="7"/>
        <v/>
      </c>
      <c r="I67" s="19" t="e">
        <f t="shared" si="12"/>
        <v>#VALUE!</v>
      </c>
      <c r="J67" s="29" t="e">
        <f t="shared" si="14"/>
        <v>#VALUE!</v>
      </c>
      <c r="K67" s="19" t="e">
        <f t="shared" si="8"/>
        <v>#VALUE!</v>
      </c>
      <c r="L67" s="19" t="str">
        <f t="shared" si="9"/>
        <v/>
      </c>
      <c r="M67" s="19" t="e">
        <f t="shared" si="10"/>
        <v>#VALUE!</v>
      </c>
      <c r="N67" s="19" t="str">
        <f t="shared" si="4"/>
        <v/>
      </c>
      <c r="O67" s="19" t="e">
        <f t="shared" si="11"/>
        <v>#VALUE!</v>
      </c>
      <c r="P67" s="19" t="str">
        <f t="shared" si="5"/>
        <v/>
      </c>
    </row>
    <row r="68" spans="1:16" ht="14.7" x14ac:dyDescent="0.4">
      <c r="A68" s="17">
        <v>6.3</v>
      </c>
      <c r="B68" s="18">
        <f t="shared" si="1"/>
        <v>0.26250000000000001</v>
      </c>
      <c r="C68" s="19" t="str">
        <f>IFERROR($D$2*VLOOKUP(A68,#REF!,VLOOKUP($F$2,#REF!,2,0),0),"")</f>
        <v/>
      </c>
      <c r="D68" s="19" t="str">
        <f t="shared" si="6"/>
        <v/>
      </c>
      <c r="E68" s="19" t="str">
        <f t="shared" si="0"/>
        <v/>
      </c>
      <c r="F68" s="19" t="str">
        <f t="shared" si="2"/>
        <v/>
      </c>
      <c r="G68" s="19" t="str">
        <f t="shared" si="3"/>
        <v/>
      </c>
      <c r="H68" s="19" t="str">
        <f t="shared" si="7"/>
        <v/>
      </c>
      <c r="I68" s="19" t="e">
        <f t="shared" si="12"/>
        <v>#VALUE!</v>
      </c>
      <c r="J68" s="29" t="e">
        <f t="shared" si="14"/>
        <v>#VALUE!</v>
      </c>
      <c r="K68" s="19" t="e">
        <f t="shared" si="8"/>
        <v>#VALUE!</v>
      </c>
      <c r="L68" s="19" t="str">
        <f t="shared" si="9"/>
        <v/>
      </c>
      <c r="M68" s="19" t="e">
        <f t="shared" si="10"/>
        <v>#VALUE!</v>
      </c>
      <c r="N68" s="19" t="str">
        <f t="shared" si="4"/>
        <v/>
      </c>
      <c r="O68" s="19" t="e">
        <f t="shared" si="11"/>
        <v>#VALUE!</v>
      </c>
      <c r="P68" s="19" t="str">
        <f t="shared" si="5"/>
        <v/>
      </c>
    </row>
    <row r="69" spans="1:16" ht="14.7" x14ac:dyDescent="0.4">
      <c r="A69" s="17">
        <v>6.4</v>
      </c>
      <c r="B69" s="18">
        <f t="shared" si="1"/>
        <v>0.26666666666666666</v>
      </c>
      <c r="C69" s="19" t="str">
        <f>IFERROR($D$2*VLOOKUP(A69,#REF!,VLOOKUP($F$2,#REF!,2,0),0),"")</f>
        <v/>
      </c>
      <c r="D69" s="19" t="str">
        <f t="shared" si="6"/>
        <v/>
      </c>
      <c r="E69" s="19" t="str">
        <f t="shared" ref="E69:E132" si="15">IF(C69="","",MIN(0.2*(1000/$H$2-10),C69))</f>
        <v/>
      </c>
      <c r="F69" s="19" t="str">
        <f t="shared" si="2"/>
        <v/>
      </c>
      <c r="G69" s="19" t="str">
        <f t="shared" si="3"/>
        <v/>
      </c>
      <c r="H69" s="19" t="str">
        <f t="shared" si="7"/>
        <v/>
      </c>
      <c r="I69" s="19" t="e">
        <f t="shared" si="12"/>
        <v>#VALUE!</v>
      </c>
      <c r="J69" s="29" t="e">
        <f t="shared" si="14"/>
        <v>#VALUE!</v>
      </c>
      <c r="K69" s="19" t="e">
        <f t="shared" si="8"/>
        <v>#VALUE!</v>
      </c>
      <c r="L69" s="19" t="str">
        <f t="shared" si="9"/>
        <v/>
      </c>
      <c r="M69" s="19" t="e">
        <f t="shared" si="10"/>
        <v>#VALUE!</v>
      </c>
      <c r="N69" s="19" t="str">
        <f t="shared" si="4"/>
        <v/>
      </c>
      <c r="O69" s="19" t="e">
        <f t="shared" si="11"/>
        <v>#VALUE!</v>
      </c>
      <c r="P69" s="19" t="str">
        <f t="shared" si="5"/>
        <v/>
      </c>
    </row>
    <row r="70" spans="1:16" ht="14.7" x14ac:dyDescent="0.4">
      <c r="A70" s="17">
        <v>6.5</v>
      </c>
      <c r="B70" s="18">
        <f t="shared" ref="B70:B133" si="16">IFERROR(A70/24,"")</f>
        <v>0.27083333333333331</v>
      </c>
      <c r="C70" s="19" t="str">
        <f>IFERROR($D$2*VLOOKUP(A70,#REF!,VLOOKUP($F$2,#REF!,2,0),0),"")</f>
        <v/>
      </c>
      <c r="D70" s="19" t="str">
        <f t="shared" si="6"/>
        <v/>
      </c>
      <c r="E70" s="19" t="str">
        <f t="shared" si="15"/>
        <v/>
      </c>
      <c r="F70" s="19" t="str">
        <f t="shared" ref="F70:F133" si="17">IF(C70="","",(1000/$H$2-10)*((C70-E70)/(C70-E70+(1000/$H$2-10))))</f>
        <v/>
      </c>
      <c r="G70" s="19" t="str">
        <f t="shared" ref="G70:G133" si="18">IFERROR(C70-E70-F70,"")</f>
        <v/>
      </c>
      <c r="H70" s="19" t="str">
        <f t="shared" si="7"/>
        <v/>
      </c>
      <c r="I70" s="19" t="e">
        <f t="shared" si="12"/>
        <v>#VALUE!</v>
      </c>
      <c r="J70" s="29" t="e">
        <f t="shared" si="14"/>
        <v>#VALUE!</v>
      </c>
      <c r="K70" s="19" t="e">
        <f t="shared" si="8"/>
        <v>#VALUE!</v>
      </c>
      <c r="L70" s="19" t="str">
        <f t="shared" si="9"/>
        <v/>
      </c>
      <c r="M70" s="19" t="e">
        <f t="shared" si="10"/>
        <v>#VALUE!</v>
      </c>
      <c r="N70" s="19" t="str">
        <f t="shared" ref="N70:N71" si="19">H70</f>
        <v/>
      </c>
      <c r="O70" s="19" t="e">
        <f t="shared" si="11"/>
        <v>#VALUE!</v>
      </c>
      <c r="P70" s="19" t="str">
        <f t="shared" ref="P70:P121" si="20">H70</f>
        <v/>
      </c>
    </row>
    <row r="71" spans="1:16" ht="14.7" x14ac:dyDescent="0.4">
      <c r="A71" s="17">
        <v>6.6</v>
      </c>
      <c r="B71" s="18">
        <f t="shared" si="16"/>
        <v>0.27499999999999997</v>
      </c>
      <c r="C71" s="19" t="str">
        <f>IFERROR($D$2*VLOOKUP(A71,#REF!,VLOOKUP($F$2,#REF!,2,0),0),"")</f>
        <v/>
      </c>
      <c r="D71" s="19" t="str">
        <f t="shared" ref="D71:D134" si="21">IFERROR(C71-C70,"")</f>
        <v/>
      </c>
      <c r="E71" s="19" t="str">
        <f t="shared" si="15"/>
        <v/>
      </c>
      <c r="F71" s="19" t="str">
        <f t="shared" si="17"/>
        <v/>
      </c>
      <c r="G71" s="19" t="str">
        <f t="shared" si="18"/>
        <v/>
      </c>
      <c r="H71" s="19" t="str">
        <f t="shared" ref="H71:H134" si="22">IFERROR(G71-G70,"")</f>
        <v/>
      </c>
      <c r="I71" s="19" t="e">
        <f t="shared" si="12"/>
        <v>#VALUE!</v>
      </c>
      <c r="J71" s="29" t="e">
        <f t="shared" si="14"/>
        <v>#VALUE!</v>
      </c>
      <c r="K71" s="19" t="e">
        <f t="shared" ref="K71:K134" si="23">L71+K70</f>
        <v>#VALUE!</v>
      </c>
      <c r="L71" s="19" t="str">
        <f t="shared" ref="L71:L121" si="24">H71</f>
        <v/>
      </c>
      <c r="M71" s="19" t="e">
        <f t="shared" ref="M71:M134" si="25">N71+M70</f>
        <v>#VALUE!</v>
      </c>
      <c r="N71" s="19" t="str">
        <f t="shared" si="19"/>
        <v/>
      </c>
      <c r="O71" s="19" t="e">
        <f t="shared" ref="O71:O134" si="26">P71+O70</f>
        <v>#VALUE!</v>
      </c>
      <c r="P71" s="19" t="str">
        <f t="shared" si="20"/>
        <v/>
      </c>
    </row>
    <row r="72" spans="1:16" ht="14.7" x14ac:dyDescent="0.4">
      <c r="A72" s="17">
        <v>6.7</v>
      </c>
      <c r="B72" s="18">
        <f t="shared" si="16"/>
        <v>0.27916666666666667</v>
      </c>
      <c r="C72" s="19" t="str">
        <f>IFERROR($D$2*VLOOKUP(A72,#REF!,VLOOKUP($F$2,#REF!,2,0),0),"")</f>
        <v/>
      </c>
      <c r="D72" s="19" t="str">
        <f t="shared" si="21"/>
        <v/>
      </c>
      <c r="E72" s="19" t="str">
        <f t="shared" si="15"/>
        <v/>
      </c>
      <c r="F72" s="19" t="str">
        <f t="shared" si="17"/>
        <v/>
      </c>
      <c r="G72" s="19" t="str">
        <f t="shared" si="18"/>
        <v/>
      </c>
      <c r="H72" s="19" t="str">
        <f t="shared" si="22"/>
        <v/>
      </c>
      <c r="I72" s="19" t="e">
        <f t="shared" ref="I72:I135" si="27">J72+I71</f>
        <v>#VALUE!</v>
      </c>
      <c r="J72" s="29" t="e">
        <f t="shared" si="14"/>
        <v>#VALUE!</v>
      </c>
      <c r="K72" s="19" t="e">
        <f t="shared" si="23"/>
        <v>#VALUE!</v>
      </c>
      <c r="L72" s="19" t="str">
        <f t="shared" si="24"/>
        <v/>
      </c>
      <c r="M72" s="19" t="e">
        <f t="shared" si="25"/>
        <v>#VALUE!</v>
      </c>
      <c r="N72" s="28" t="e">
        <f>H72*1.1</f>
        <v>#VALUE!</v>
      </c>
      <c r="O72" s="19" t="e">
        <f t="shared" si="26"/>
        <v>#VALUE!</v>
      </c>
      <c r="P72" s="19" t="str">
        <f t="shared" si="20"/>
        <v/>
      </c>
    </row>
    <row r="73" spans="1:16" ht="14.7" x14ac:dyDescent="0.4">
      <c r="A73" s="17">
        <v>6.8</v>
      </c>
      <c r="B73" s="18">
        <f t="shared" si="16"/>
        <v>0.28333333333333333</v>
      </c>
      <c r="C73" s="19" t="str">
        <f>IFERROR($D$2*VLOOKUP(A73,#REF!,VLOOKUP($F$2,#REF!,2,0),0),"")</f>
        <v/>
      </c>
      <c r="D73" s="19" t="str">
        <f t="shared" si="21"/>
        <v/>
      </c>
      <c r="E73" s="19" t="str">
        <f t="shared" si="15"/>
        <v/>
      </c>
      <c r="F73" s="19" t="str">
        <f t="shared" si="17"/>
        <v/>
      </c>
      <c r="G73" s="19" t="str">
        <f t="shared" si="18"/>
        <v/>
      </c>
      <c r="H73" s="19" t="str">
        <f t="shared" si="22"/>
        <v/>
      </c>
      <c r="I73" s="19" t="e">
        <f t="shared" si="27"/>
        <v>#VALUE!</v>
      </c>
      <c r="J73" s="29" t="e">
        <f t="shared" si="14"/>
        <v>#VALUE!</v>
      </c>
      <c r="K73" s="19" t="e">
        <f t="shared" si="23"/>
        <v>#VALUE!</v>
      </c>
      <c r="L73" s="19" t="str">
        <f t="shared" si="24"/>
        <v/>
      </c>
      <c r="M73" s="19" t="e">
        <f t="shared" si="25"/>
        <v>#VALUE!</v>
      </c>
      <c r="N73" s="19" t="e">
        <f>H73*1.1</f>
        <v>#VALUE!</v>
      </c>
      <c r="O73" s="19" t="e">
        <f t="shared" si="26"/>
        <v>#VALUE!</v>
      </c>
      <c r="P73" s="19" t="str">
        <f t="shared" si="20"/>
        <v/>
      </c>
    </row>
    <row r="74" spans="1:16" ht="14.7" x14ac:dyDescent="0.4">
      <c r="A74" s="17">
        <v>6.9</v>
      </c>
      <c r="B74" s="18">
        <f t="shared" si="16"/>
        <v>0.28750000000000003</v>
      </c>
      <c r="C74" s="19" t="str">
        <f>IFERROR($D$2*VLOOKUP(A74,#REF!,VLOOKUP($F$2,#REF!,2,0),0),"")</f>
        <v/>
      </c>
      <c r="D74" s="19" t="str">
        <f t="shared" si="21"/>
        <v/>
      </c>
      <c r="E74" s="19" t="str">
        <f t="shared" si="15"/>
        <v/>
      </c>
      <c r="F74" s="19" t="str">
        <f t="shared" si="17"/>
        <v/>
      </c>
      <c r="G74" s="19" t="str">
        <f t="shared" si="18"/>
        <v/>
      </c>
      <c r="H74" s="19" t="str">
        <f t="shared" si="22"/>
        <v/>
      </c>
      <c r="I74" s="19" t="e">
        <f t="shared" si="27"/>
        <v>#VALUE!</v>
      </c>
      <c r="J74" s="29" t="e">
        <f t="shared" si="14"/>
        <v>#VALUE!</v>
      </c>
      <c r="K74" s="19" t="e">
        <f t="shared" si="23"/>
        <v>#VALUE!</v>
      </c>
      <c r="L74" s="19" t="str">
        <f t="shared" si="24"/>
        <v/>
      </c>
      <c r="M74" s="19" t="e">
        <f t="shared" si="25"/>
        <v>#VALUE!</v>
      </c>
      <c r="N74" s="19" t="e">
        <f t="shared" ref="N74:N137" si="28">H74*1.1</f>
        <v>#VALUE!</v>
      </c>
      <c r="O74" s="19" t="e">
        <f t="shared" si="26"/>
        <v>#VALUE!</v>
      </c>
      <c r="P74" s="19" t="str">
        <f t="shared" si="20"/>
        <v/>
      </c>
    </row>
    <row r="75" spans="1:16" ht="14.7" x14ac:dyDescent="0.4">
      <c r="A75" s="17">
        <v>7</v>
      </c>
      <c r="B75" s="18">
        <f t="shared" si="16"/>
        <v>0.29166666666666669</v>
      </c>
      <c r="C75" s="19" t="str">
        <f>IFERROR($D$2*VLOOKUP(A75,#REF!,VLOOKUP($F$2,#REF!,2,0),0),"")</f>
        <v/>
      </c>
      <c r="D75" s="19" t="str">
        <f t="shared" si="21"/>
        <v/>
      </c>
      <c r="E75" s="19" t="str">
        <f t="shared" si="15"/>
        <v/>
      </c>
      <c r="F75" s="19" t="str">
        <f t="shared" si="17"/>
        <v/>
      </c>
      <c r="G75" s="19" t="str">
        <f t="shared" si="18"/>
        <v/>
      </c>
      <c r="H75" s="19" t="str">
        <f t="shared" si="22"/>
        <v/>
      </c>
      <c r="I75" s="19" t="e">
        <f t="shared" si="27"/>
        <v>#VALUE!</v>
      </c>
      <c r="J75" s="29" t="e">
        <f t="shared" si="14"/>
        <v>#VALUE!</v>
      </c>
      <c r="K75" s="19" t="e">
        <f t="shared" si="23"/>
        <v>#VALUE!</v>
      </c>
      <c r="L75" s="19" t="str">
        <f t="shared" si="24"/>
        <v/>
      </c>
      <c r="M75" s="19" t="e">
        <f t="shared" si="25"/>
        <v>#VALUE!</v>
      </c>
      <c r="N75" s="19" t="e">
        <f t="shared" si="28"/>
        <v>#VALUE!</v>
      </c>
      <c r="O75" s="19" t="e">
        <f t="shared" si="26"/>
        <v>#VALUE!</v>
      </c>
      <c r="P75" s="19" t="str">
        <f t="shared" si="20"/>
        <v/>
      </c>
    </row>
    <row r="76" spans="1:16" ht="14.7" x14ac:dyDescent="0.4">
      <c r="A76" s="17">
        <v>7.1</v>
      </c>
      <c r="B76" s="18">
        <f t="shared" si="16"/>
        <v>0.29583333333333334</v>
      </c>
      <c r="C76" s="19" t="str">
        <f>IFERROR($D$2*VLOOKUP(A76,#REF!,VLOOKUP($F$2,#REF!,2,0),0),"")</f>
        <v/>
      </c>
      <c r="D76" s="19" t="str">
        <f t="shared" si="21"/>
        <v/>
      </c>
      <c r="E76" s="19" t="str">
        <f t="shared" si="15"/>
        <v/>
      </c>
      <c r="F76" s="19" t="str">
        <f t="shared" si="17"/>
        <v/>
      </c>
      <c r="G76" s="19" t="str">
        <f t="shared" si="18"/>
        <v/>
      </c>
      <c r="H76" s="19" t="str">
        <f t="shared" si="22"/>
        <v/>
      </c>
      <c r="I76" s="19" t="e">
        <f t="shared" si="27"/>
        <v>#VALUE!</v>
      </c>
      <c r="J76" s="29" t="e">
        <f t="shared" si="14"/>
        <v>#VALUE!</v>
      </c>
      <c r="K76" s="19" t="e">
        <f t="shared" si="23"/>
        <v>#VALUE!</v>
      </c>
      <c r="L76" s="19" t="str">
        <f t="shared" si="24"/>
        <v/>
      </c>
      <c r="M76" s="19" t="e">
        <f t="shared" si="25"/>
        <v>#VALUE!</v>
      </c>
      <c r="N76" s="19" t="e">
        <f t="shared" si="28"/>
        <v>#VALUE!</v>
      </c>
      <c r="O76" s="19" t="e">
        <f t="shared" si="26"/>
        <v>#VALUE!</v>
      </c>
      <c r="P76" s="19" t="str">
        <f t="shared" si="20"/>
        <v/>
      </c>
    </row>
    <row r="77" spans="1:16" ht="14.7" x14ac:dyDescent="0.4">
      <c r="A77" s="17">
        <v>7.2</v>
      </c>
      <c r="B77" s="18">
        <f t="shared" si="16"/>
        <v>0.3</v>
      </c>
      <c r="C77" s="19" t="str">
        <f>IFERROR($D$2*VLOOKUP(A77,#REF!,VLOOKUP($F$2,#REF!,2,0),0),"")</f>
        <v/>
      </c>
      <c r="D77" s="19" t="str">
        <f t="shared" si="21"/>
        <v/>
      </c>
      <c r="E77" s="19" t="str">
        <f t="shared" si="15"/>
        <v/>
      </c>
      <c r="F77" s="19" t="str">
        <f t="shared" si="17"/>
        <v/>
      </c>
      <c r="G77" s="19" t="str">
        <f t="shared" si="18"/>
        <v/>
      </c>
      <c r="H77" s="19" t="str">
        <f t="shared" si="22"/>
        <v/>
      </c>
      <c r="I77" s="19" t="e">
        <f t="shared" si="27"/>
        <v>#VALUE!</v>
      </c>
      <c r="J77" s="29" t="e">
        <f t="shared" si="14"/>
        <v>#VALUE!</v>
      </c>
      <c r="K77" s="19" t="e">
        <f t="shared" si="23"/>
        <v>#VALUE!</v>
      </c>
      <c r="L77" s="19" t="str">
        <f t="shared" si="24"/>
        <v/>
      </c>
      <c r="M77" s="19" t="e">
        <f t="shared" si="25"/>
        <v>#VALUE!</v>
      </c>
      <c r="N77" s="19" t="e">
        <f t="shared" si="28"/>
        <v>#VALUE!</v>
      </c>
      <c r="O77" s="19" t="e">
        <f t="shared" si="26"/>
        <v>#VALUE!</v>
      </c>
      <c r="P77" s="19" t="str">
        <f t="shared" si="20"/>
        <v/>
      </c>
    </row>
    <row r="78" spans="1:16" ht="14.7" x14ac:dyDescent="0.4">
      <c r="A78" s="17">
        <v>7.3</v>
      </c>
      <c r="B78" s="18">
        <f t="shared" si="16"/>
        <v>0.30416666666666664</v>
      </c>
      <c r="C78" s="19" t="str">
        <f>IFERROR($D$2*VLOOKUP(A78,#REF!,VLOOKUP($F$2,#REF!,2,0),0),"")</f>
        <v/>
      </c>
      <c r="D78" s="19" t="str">
        <f t="shared" si="21"/>
        <v/>
      </c>
      <c r="E78" s="19" t="str">
        <f t="shared" si="15"/>
        <v/>
      </c>
      <c r="F78" s="19" t="str">
        <f t="shared" si="17"/>
        <v/>
      </c>
      <c r="G78" s="19" t="str">
        <f t="shared" si="18"/>
        <v/>
      </c>
      <c r="H78" s="19" t="str">
        <f t="shared" si="22"/>
        <v/>
      </c>
      <c r="I78" s="19" t="e">
        <f t="shared" si="27"/>
        <v>#VALUE!</v>
      </c>
      <c r="J78" s="29" t="e">
        <f t="shared" si="14"/>
        <v>#VALUE!</v>
      </c>
      <c r="K78" s="19" t="e">
        <f t="shared" si="23"/>
        <v>#VALUE!</v>
      </c>
      <c r="L78" s="19" t="str">
        <f t="shared" si="24"/>
        <v/>
      </c>
      <c r="M78" s="19" t="e">
        <f t="shared" si="25"/>
        <v>#VALUE!</v>
      </c>
      <c r="N78" s="19" t="e">
        <f t="shared" si="28"/>
        <v>#VALUE!</v>
      </c>
      <c r="O78" s="19" t="e">
        <f t="shared" si="26"/>
        <v>#VALUE!</v>
      </c>
      <c r="P78" s="19" t="str">
        <f t="shared" si="20"/>
        <v/>
      </c>
    </row>
    <row r="79" spans="1:16" ht="14.7" x14ac:dyDescent="0.4">
      <c r="A79" s="17">
        <v>7.4</v>
      </c>
      <c r="B79" s="18">
        <f t="shared" si="16"/>
        <v>0.30833333333333335</v>
      </c>
      <c r="C79" s="19" t="str">
        <f>IFERROR($D$2*VLOOKUP(A79,#REF!,VLOOKUP($F$2,#REF!,2,0),0),"")</f>
        <v/>
      </c>
      <c r="D79" s="19" t="str">
        <f t="shared" si="21"/>
        <v/>
      </c>
      <c r="E79" s="19" t="str">
        <f t="shared" si="15"/>
        <v/>
      </c>
      <c r="F79" s="19" t="str">
        <f t="shared" si="17"/>
        <v/>
      </c>
      <c r="G79" s="19" t="str">
        <f t="shared" si="18"/>
        <v/>
      </c>
      <c r="H79" s="19" t="str">
        <f t="shared" si="22"/>
        <v/>
      </c>
      <c r="I79" s="19" t="e">
        <f t="shared" si="27"/>
        <v>#VALUE!</v>
      </c>
      <c r="J79" s="29" t="e">
        <f t="shared" si="14"/>
        <v>#VALUE!</v>
      </c>
      <c r="K79" s="19" t="e">
        <f t="shared" si="23"/>
        <v>#VALUE!</v>
      </c>
      <c r="L79" s="19" t="str">
        <f t="shared" si="24"/>
        <v/>
      </c>
      <c r="M79" s="19" t="e">
        <f t="shared" si="25"/>
        <v>#VALUE!</v>
      </c>
      <c r="N79" s="19" t="e">
        <f t="shared" si="28"/>
        <v>#VALUE!</v>
      </c>
      <c r="O79" s="19" t="e">
        <f t="shared" si="26"/>
        <v>#VALUE!</v>
      </c>
      <c r="P79" s="19" t="str">
        <f t="shared" si="20"/>
        <v/>
      </c>
    </row>
    <row r="80" spans="1:16" ht="14.7" x14ac:dyDescent="0.4">
      <c r="A80" s="17">
        <v>7.5</v>
      </c>
      <c r="B80" s="18">
        <f t="shared" si="16"/>
        <v>0.3125</v>
      </c>
      <c r="C80" s="19" t="str">
        <f>IFERROR($D$2*VLOOKUP(A80,#REF!,VLOOKUP($F$2,#REF!,2,0),0),"")</f>
        <v/>
      </c>
      <c r="D80" s="19" t="str">
        <f t="shared" si="21"/>
        <v/>
      </c>
      <c r="E80" s="19" t="str">
        <f t="shared" si="15"/>
        <v/>
      </c>
      <c r="F80" s="19" t="str">
        <f t="shared" si="17"/>
        <v/>
      </c>
      <c r="G80" s="19" t="str">
        <f t="shared" si="18"/>
        <v/>
      </c>
      <c r="H80" s="19" t="str">
        <f t="shared" si="22"/>
        <v/>
      </c>
      <c r="I80" s="19" t="e">
        <f t="shared" si="27"/>
        <v>#VALUE!</v>
      </c>
      <c r="J80" s="29" t="e">
        <f t="shared" si="14"/>
        <v>#VALUE!</v>
      </c>
      <c r="K80" s="19" t="e">
        <f t="shared" si="23"/>
        <v>#VALUE!</v>
      </c>
      <c r="L80" s="19" t="str">
        <f t="shared" si="24"/>
        <v/>
      </c>
      <c r="M80" s="19" t="e">
        <f t="shared" si="25"/>
        <v>#VALUE!</v>
      </c>
      <c r="N80" s="19" t="e">
        <f t="shared" si="28"/>
        <v>#VALUE!</v>
      </c>
      <c r="O80" s="19" t="e">
        <f t="shared" si="26"/>
        <v>#VALUE!</v>
      </c>
      <c r="P80" s="19" t="str">
        <f t="shared" si="20"/>
        <v/>
      </c>
    </row>
    <row r="81" spans="1:16" ht="14.7" x14ac:dyDescent="0.4">
      <c r="A81" s="17">
        <v>7.6</v>
      </c>
      <c r="B81" s="18">
        <f t="shared" si="16"/>
        <v>0.31666666666666665</v>
      </c>
      <c r="C81" s="19" t="str">
        <f>IFERROR($D$2*VLOOKUP(A81,#REF!,VLOOKUP($F$2,#REF!,2,0),0),"")</f>
        <v/>
      </c>
      <c r="D81" s="19" t="str">
        <f t="shared" si="21"/>
        <v/>
      </c>
      <c r="E81" s="19" t="str">
        <f t="shared" si="15"/>
        <v/>
      </c>
      <c r="F81" s="19" t="str">
        <f t="shared" si="17"/>
        <v/>
      </c>
      <c r="G81" s="19" t="str">
        <f t="shared" si="18"/>
        <v/>
      </c>
      <c r="H81" s="19" t="str">
        <f t="shared" si="22"/>
        <v/>
      </c>
      <c r="I81" s="19" t="e">
        <f t="shared" si="27"/>
        <v>#VALUE!</v>
      </c>
      <c r="J81" s="29" t="e">
        <f t="shared" si="14"/>
        <v>#VALUE!</v>
      </c>
      <c r="K81" s="19" t="e">
        <f t="shared" si="23"/>
        <v>#VALUE!</v>
      </c>
      <c r="L81" s="19" t="str">
        <f t="shared" si="24"/>
        <v/>
      </c>
      <c r="M81" s="19" t="e">
        <f t="shared" si="25"/>
        <v>#VALUE!</v>
      </c>
      <c r="N81" s="19" t="e">
        <f t="shared" si="28"/>
        <v>#VALUE!</v>
      </c>
      <c r="O81" s="19" t="e">
        <f t="shared" si="26"/>
        <v>#VALUE!</v>
      </c>
      <c r="P81" s="19" t="str">
        <f t="shared" si="20"/>
        <v/>
      </c>
    </row>
    <row r="82" spans="1:16" ht="14.7" x14ac:dyDescent="0.4">
      <c r="A82" s="17">
        <v>7.7</v>
      </c>
      <c r="B82" s="18">
        <f t="shared" si="16"/>
        <v>0.32083333333333336</v>
      </c>
      <c r="C82" s="19" t="str">
        <f>IFERROR($D$2*VLOOKUP(A82,#REF!,VLOOKUP($F$2,#REF!,2,0),0),"")</f>
        <v/>
      </c>
      <c r="D82" s="19" t="str">
        <f t="shared" si="21"/>
        <v/>
      </c>
      <c r="E82" s="19" t="str">
        <f t="shared" si="15"/>
        <v/>
      </c>
      <c r="F82" s="19" t="str">
        <f t="shared" si="17"/>
        <v/>
      </c>
      <c r="G82" s="19" t="str">
        <f t="shared" si="18"/>
        <v/>
      </c>
      <c r="H82" s="19" t="str">
        <f t="shared" si="22"/>
        <v/>
      </c>
      <c r="I82" s="19" t="e">
        <f t="shared" si="27"/>
        <v>#VALUE!</v>
      </c>
      <c r="J82" s="29" t="e">
        <f t="shared" si="14"/>
        <v>#VALUE!</v>
      </c>
      <c r="K82" s="19" t="e">
        <f t="shared" si="23"/>
        <v>#VALUE!</v>
      </c>
      <c r="L82" s="19" t="str">
        <f t="shared" si="24"/>
        <v/>
      </c>
      <c r="M82" s="19" t="e">
        <f t="shared" si="25"/>
        <v>#VALUE!</v>
      </c>
      <c r="N82" s="19" t="e">
        <f t="shared" si="28"/>
        <v>#VALUE!</v>
      </c>
      <c r="O82" s="19" t="e">
        <f t="shared" si="26"/>
        <v>#VALUE!</v>
      </c>
      <c r="P82" s="19" t="str">
        <f t="shared" si="20"/>
        <v/>
      </c>
    </row>
    <row r="83" spans="1:16" ht="14.7" x14ac:dyDescent="0.4">
      <c r="A83" s="17">
        <v>7.8</v>
      </c>
      <c r="B83" s="18">
        <f t="shared" si="16"/>
        <v>0.32500000000000001</v>
      </c>
      <c r="C83" s="19" t="str">
        <f>IFERROR($D$2*VLOOKUP(A83,#REF!,VLOOKUP($F$2,#REF!,2,0),0),"")</f>
        <v/>
      </c>
      <c r="D83" s="19" t="str">
        <f t="shared" si="21"/>
        <v/>
      </c>
      <c r="E83" s="19" t="str">
        <f t="shared" si="15"/>
        <v/>
      </c>
      <c r="F83" s="19" t="str">
        <f t="shared" si="17"/>
        <v/>
      </c>
      <c r="G83" s="19" t="str">
        <f t="shared" si="18"/>
        <v/>
      </c>
      <c r="H83" s="19" t="str">
        <f t="shared" si="22"/>
        <v/>
      </c>
      <c r="I83" s="19" t="e">
        <f t="shared" si="27"/>
        <v>#VALUE!</v>
      </c>
      <c r="J83" s="29" t="e">
        <f t="shared" si="14"/>
        <v>#VALUE!</v>
      </c>
      <c r="K83" s="19" t="e">
        <f t="shared" si="23"/>
        <v>#VALUE!</v>
      </c>
      <c r="L83" s="19" t="str">
        <f t="shared" si="24"/>
        <v/>
      </c>
      <c r="M83" s="19" t="e">
        <f t="shared" si="25"/>
        <v>#VALUE!</v>
      </c>
      <c r="N83" s="19" t="e">
        <f t="shared" si="28"/>
        <v>#VALUE!</v>
      </c>
      <c r="O83" s="19" t="e">
        <f t="shared" si="26"/>
        <v>#VALUE!</v>
      </c>
      <c r="P83" s="19" t="str">
        <f t="shared" si="20"/>
        <v/>
      </c>
    </row>
    <row r="84" spans="1:16" ht="14.7" x14ac:dyDescent="0.4">
      <c r="A84" s="17">
        <v>7.9</v>
      </c>
      <c r="B84" s="18">
        <f t="shared" si="16"/>
        <v>0.32916666666666666</v>
      </c>
      <c r="C84" s="19" t="str">
        <f>IFERROR($D$2*VLOOKUP(A84,#REF!,VLOOKUP($F$2,#REF!,2,0),0),"")</f>
        <v/>
      </c>
      <c r="D84" s="19" t="str">
        <f t="shared" si="21"/>
        <v/>
      </c>
      <c r="E84" s="19" t="str">
        <f t="shared" si="15"/>
        <v/>
      </c>
      <c r="F84" s="19" t="str">
        <f t="shared" si="17"/>
        <v/>
      </c>
      <c r="G84" s="19" t="str">
        <f t="shared" si="18"/>
        <v/>
      </c>
      <c r="H84" s="19" t="str">
        <f t="shared" si="22"/>
        <v/>
      </c>
      <c r="I84" s="19" t="e">
        <f t="shared" si="27"/>
        <v>#VALUE!</v>
      </c>
      <c r="J84" s="29" t="e">
        <f t="shared" si="14"/>
        <v>#VALUE!</v>
      </c>
      <c r="K84" s="19" t="e">
        <f t="shared" si="23"/>
        <v>#VALUE!</v>
      </c>
      <c r="L84" s="19" t="str">
        <f t="shared" si="24"/>
        <v/>
      </c>
      <c r="M84" s="19" t="e">
        <f t="shared" si="25"/>
        <v>#VALUE!</v>
      </c>
      <c r="N84" s="19" t="e">
        <f t="shared" si="28"/>
        <v>#VALUE!</v>
      </c>
      <c r="O84" s="19" t="e">
        <f t="shared" si="26"/>
        <v>#VALUE!</v>
      </c>
      <c r="P84" s="19" t="str">
        <f t="shared" si="20"/>
        <v/>
      </c>
    </row>
    <row r="85" spans="1:16" ht="14.7" x14ac:dyDescent="0.4">
      <c r="A85" s="17">
        <v>8</v>
      </c>
      <c r="B85" s="18">
        <f t="shared" si="16"/>
        <v>0.33333333333333331</v>
      </c>
      <c r="C85" s="19" t="str">
        <f>IFERROR($D$2*VLOOKUP(A85,#REF!,VLOOKUP($F$2,#REF!,2,0),0),"")</f>
        <v/>
      </c>
      <c r="D85" s="19" t="str">
        <f t="shared" si="21"/>
        <v/>
      </c>
      <c r="E85" s="19" t="str">
        <f t="shared" si="15"/>
        <v/>
      </c>
      <c r="F85" s="19" t="str">
        <f t="shared" si="17"/>
        <v/>
      </c>
      <c r="G85" s="19" t="str">
        <f t="shared" si="18"/>
        <v/>
      </c>
      <c r="H85" s="19" t="str">
        <f t="shared" si="22"/>
        <v/>
      </c>
      <c r="I85" s="19" t="e">
        <f t="shared" si="27"/>
        <v>#VALUE!</v>
      </c>
      <c r="J85" s="29" t="e">
        <f t="shared" si="14"/>
        <v>#VALUE!</v>
      </c>
      <c r="K85" s="19" t="e">
        <f t="shared" si="23"/>
        <v>#VALUE!</v>
      </c>
      <c r="L85" s="19" t="str">
        <f t="shared" si="24"/>
        <v/>
      </c>
      <c r="M85" s="19" t="e">
        <f t="shared" si="25"/>
        <v>#VALUE!</v>
      </c>
      <c r="N85" s="19" t="e">
        <f t="shared" si="28"/>
        <v>#VALUE!</v>
      </c>
      <c r="O85" s="19" t="e">
        <f t="shared" si="26"/>
        <v>#VALUE!</v>
      </c>
      <c r="P85" s="19" t="str">
        <f t="shared" si="20"/>
        <v/>
      </c>
    </row>
    <row r="86" spans="1:16" ht="14.7" x14ac:dyDescent="0.4">
      <c r="A86" s="17">
        <v>8.1</v>
      </c>
      <c r="B86" s="18">
        <f t="shared" si="16"/>
        <v>0.33749999999999997</v>
      </c>
      <c r="C86" s="19" t="str">
        <f>IFERROR($D$2*VLOOKUP(A86,#REF!,VLOOKUP($F$2,#REF!,2,0),0),"")</f>
        <v/>
      </c>
      <c r="D86" s="19" t="str">
        <f t="shared" si="21"/>
        <v/>
      </c>
      <c r="E86" s="19" t="str">
        <f t="shared" si="15"/>
        <v/>
      </c>
      <c r="F86" s="19" t="str">
        <f t="shared" si="17"/>
        <v/>
      </c>
      <c r="G86" s="19" t="str">
        <f t="shared" si="18"/>
        <v/>
      </c>
      <c r="H86" s="19" t="str">
        <f t="shared" si="22"/>
        <v/>
      </c>
      <c r="I86" s="19" t="e">
        <f t="shared" si="27"/>
        <v>#VALUE!</v>
      </c>
      <c r="J86" s="29" t="e">
        <f t="shared" si="14"/>
        <v>#VALUE!</v>
      </c>
      <c r="K86" s="19" t="e">
        <f t="shared" si="23"/>
        <v>#VALUE!</v>
      </c>
      <c r="L86" s="19" t="str">
        <f t="shared" si="24"/>
        <v/>
      </c>
      <c r="M86" s="19" t="e">
        <f t="shared" si="25"/>
        <v>#VALUE!</v>
      </c>
      <c r="N86" s="19" t="e">
        <f t="shared" si="28"/>
        <v>#VALUE!</v>
      </c>
      <c r="O86" s="19" t="e">
        <f t="shared" si="26"/>
        <v>#VALUE!</v>
      </c>
      <c r="P86" s="19" t="str">
        <f t="shared" si="20"/>
        <v/>
      </c>
    </row>
    <row r="87" spans="1:16" ht="14.7" x14ac:dyDescent="0.4">
      <c r="A87" s="17">
        <v>8.1999999999999993</v>
      </c>
      <c r="B87" s="18">
        <f t="shared" si="16"/>
        <v>0.34166666666666662</v>
      </c>
      <c r="C87" s="19" t="str">
        <f>IFERROR($D$2*VLOOKUP(A87,#REF!,VLOOKUP($F$2,#REF!,2,0),0),"")</f>
        <v/>
      </c>
      <c r="D87" s="19" t="str">
        <f t="shared" si="21"/>
        <v/>
      </c>
      <c r="E87" s="19" t="str">
        <f t="shared" si="15"/>
        <v/>
      </c>
      <c r="F87" s="19" t="str">
        <f t="shared" si="17"/>
        <v/>
      </c>
      <c r="G87" s="19" t="str">
        <f t="shared" si="18"/>
        <v/>
      </c>
      <c r="H87" s="19" t="str">
        <f t="shared" si="22"/>
        <v/>
      </c>
      <c r="I87" s="19" t="e">
        <f t="shared" si="27"/>
        <v>#VALUE!</v>
      </c>
      <c r="J87" s="29" t="e">
        <f t="shared" si="14"/>
        <v>#VALUE!</v>
      </c>
      <c r="K87" s="19" t="e">
        <f t="shared" si="23"/>
        <v>#VALUE!</v>
      </c>
      <c r="L87" s="19" t="str">
        <f t="shared" si="24"/>
        <v/>
      </c>
      <c r="M87" s="19" t="e">
        <f t="shared" si="25"/>
        <v>#VALUE!</v>
      </c>
      <c r="N87" s="19" t="e">
        <f t="shared" si="28"/>
        <v>#VALUE!</v>
      </c>
      <c r="O87" s="19" t="e">
        <f t="shared" si="26"/>
        <v>#VALUE!</v>
      </c>
      <c r="P87" s="19" t="str">
        <f t="shared" si="20"/>
        <v/>
      </c>
    </row>
    <row r="88" spans="1:16" ht="14.7" x14ac:dyDescent="0.4">
      <c r="A88" s="17">
        <v>8.3000000000000007</v>
      </c>
      <c r="B88" s="18">
        <f t="shared" si="16"/>
        <v>0.34583333333333338</v>
      </c>
      <c r="C88" s="19" t="str">
        <f>IFERROR($D$2*VLOOKUP(A88,#REF!,VLOOKUP($F$2,#REF!,2,0),0),"")</f>
        <v/>
      </c>
      <c r="D88" s="19" t="str">
        <f t="shared" si="21"/>
        <v/>
      </c>
      <c r="E88" s="19" t="str">
        <f t="shared" si="15"/>
        <v/>
      </c>
      <c r="F88" s="19" t="str">
        <f t="shared" si="17"/>
        <v/>
      </c>
      <c r="G88" s="19" t="str">
        <f t="shared" si="18"/>
        <v/>
      </c>
      <c r="H88" s="19" t="str">
        <f t="shared" si="22"/>
        <v/>
      </c>
      <c r="I88" s="19" t="e">
        <f t="shared" si="27"/>
        <v>#VALUE!</v>
      </c>
      <c r="J88" s="29" t="e">
        <f t="shared" si="14"/>
        <v>#VALUE!</v>
      </c>
      <c r="K88" s="19" t="e">
        <f t="shared" si="23"/>
        <v>#VALUE!</v>
      </c>
      <c r="L88" s="19" t="str">
        <f t="shared" si="24"/>
        <v/>
      </c>
      <c r="M88" s="19" t="e">
        <f t="shared" si="25"/>
        <v>#VALUE!</v>
      </c>
      <c r="N88" s="19" t="e">
        <f t="shared" si="28"/>
        <v>#VALUE!</v>
      </c>
      <c r="O88" s="19" t="e">
        <f t="shared" si="26"/>
        <v>#VALUE!</v>
      </c>
      <c r="P88" s="19" t="str">
        <f t="shared" si="20"/>
        <v/>
      </c>
    </row>
    <row r="89" spans="1:16" ht="14.7" x14ac:dyDescent="0.4">
      <c r="A89" s="17">
        <v>8.4</v>
      </c>
      <c r="B89" s="18">
        <f t="shared" si="16"/>
        <v>0.35000000000000003</v>
      </c>
      <c r="C89" s="19" t="str">
        <f>IFERROR($D$2*VLOOKUP(A89,#REF!,VLOOKUP($F$2,#REF!,2,0),0),"")</f>
        <v/>
      </c>
      <c r="D89" s="19" t="str">
        <f t="shared" si="21"/>
        <v/>
      </c>
      <c r="E89" s="19" t="str">
        <f t="shared" si="15"/>
        <v/>
      </c>
      <c r="F89" s="19" t="str">
        <f t="shared" si="17"/>
        <v/>
      </c>
      <c r="G89" s="19" t="str">
        <f t="shared" si="18"/>
        <v/>
      </c>
      <c r="H89" s="19" t="str">
        <f t="shared" si="22"/>
        <v/>
      </c>
      <c r="I89" s="19" t="e">
        <f t="shared" si="27"/>
        <v>#VALUE!</v>
      </c>
      <c r="J89" s="29" t="e">
        <f t="shared" si="14"/>
        <v>#VALUE!</v>
      </c>
      <c r="K89" s="19" t="e">
        <f t="shared" si="23"/>
        <v>#VALUE!</v>
      </c>
      <c r="L89" s="19" t="str">
        <f t="shared" si="24"/>
        <v/>
      </c>
      <c r="M89" s="19" t="e">
        <f t="shared" si="25"/>
        <v>#VALUE!</v>
      </c>
      <c r="N89" s="19" t="e">
        <f t="shared" si="28"/>
        <v>#VALUE!</v>
      </c>
      <c r="O89" s="19" t="e">
        <f t="shared" si="26"/>
        <v>#VALUE!</v>
      </c>
      <c r="P89" s="19" t="str">
        <f t="shared" si="20"/>
        <v/>
      </c>
    </row>
    <row r="90" spans="1:16" ht="14.7" x14ac:dyDescent="0.4">
      <c r="A90" s="17">
        <v>8.5</v>
      </c>
      <c r="B90" s="18">
        <f t="shared" si="16"/>
        <v>0.35416666666666669</v>
      </c>
      <c r="C90" s="19" t="str">
        <f>IFERROR($D$2*VLOOKUP(A90,#REF!,VLOOKUP($F$2,#REF!,2,0),0),"")</f>
        <v/>
      </c>
      <c r="D90" s="19" t="str">
        <f t="shared" si="21"/>
        <v/>
      </c>
      <c r="E90" s="19" t="str">
        <f t="shared" si="15"/>
        <v/>
      </c>
      <c r="F90" s="19" t="str">
        <f t="shared" si="17"/>
        <v/>
      </c>
      <c r="G90" s="19" t="str">
        <f t="shared" si="18"/>
        <v/>
      </c>
      <c r="H90" s="19" t="str">
        <f t="shared" si="22"/>
        <v/>
      </c>
      <c r="I90" s="19" t="e">
        <f t="shared" si="27"/>
        <v>#VALUE!</v>
      </c>
      <c r="J90" s="29" t="e">
        <f t="shared" si="14"/>
        <v>#VALUE!</v>
      </c>
      <c r="K90" s="19" t="e">
        <f t="shared" si="23"/>
        <v>#VALUE!</v>
      </c>
      <c r="L90" s="19" t="str">
        <f t="shared" si="24"/>
        <v/>
      </c>
      <c r="M90" s="19" t="e">
        <f t="shared" si="25"/>
        <v>#VALUE!</v>
      </c>
      <c r="N90" s="19" t="e">
        <f t="shared" si="28"/>
        <v>#VALUE!</v>
      </c>
      <c r="O90" s="19" t="e">
        <f t="shared" si="26"/>
        <v>#VALUE!</v>
      </c>
      <c r="P90" s="19" t="str">
        <f t="shared" si="20"/>
        <v/>
      </c>
    </row>
    <row r="91" spans="1:16" ht="14.7" x14ac:dyDescent="0.4">
      <c r="A91" s="17">
        <v>8.6</v>
      </c>
      <c r="B91" s="18">
        <f t="shared" si="16"/>
        <v>0.35833333333333334</v>
      </c>
      <c r="C91" s="19" t="str">
        <f>IFERROR($D$2*VLOOKUP(A91,#REF!,VLOOKUP($F$2,#REF!,2,0),0),"")</f>
        <v/>
      </c>
      <c r="D91" s="19" t="str">
        <f t="shared" si="21"/>
        <v/>
      </c>
      <c r="E91" s="19" t="str">
        <f t="shared" si="15"/>
        <v/>
      </c>
      <c r="F91" s="19" t="str">
        <f t="shared" si="17"/>
        <v/>
      </c>
      <c r="G91" s="19" t="str">
        <f t="shared" si="18"/>
        <v/>
      </c>
      <c r="H91" s="19" t="str">
        <f t="shared" si="22"/>
        <v/>
      </c>
      <c r="I91" s="19" t="e">
        <f t="shared" si="27"/>
        <v>#VALUE!</v>
      </c>
      <c r="J91" s="29" t="e">
        <f t="shared" si="14"/>
        <v>#VALUE!</v>
      </c>
      <c r="K91" s="19" t="e">
        <f t="shared" si="23"/>
        <v>#VALUE!</v>
      </c>
      <c r="L91" s="19" t="str">
        <f t="shared" si="24"/>
        <v/>
      </c>
      <c r="M91" s="19" t="e">
        <f t="shared" si="25"/>
        <v>#VALUE!</v>
      </c>
      <c r="N91" s="19" t="e">
        <f t="shared" si="28"/>
        <v>#VALUE!</v>
      </c>
      <c r="O91" s="19" t="e">
        <f t="shared" si="26"/>
        <v>#VALUE!</v>
      </c>
      <c r="P91" s="19" t="str">
        <f t="shared" si="20"/>
        <v/>
      </c>
    </row>
    <row r="92" spans="1:16" ht="14.7" x14ac:dyDescent="0.4">
      <c r="A92" s="17">
        <v>8.6999999999999993</v>
      </c>
      <c r="B92" s="18">
        <f t="shared" si="16"/>
        <v>0.36249999999999999</v>
      </c>
      <c r="C92" s="19" t="str">
        <f>IFERROR($D$2*VLOOKUP(A92,#REF!,VLOOKUP($F$2,#REF!,2,0),0),"")</f>
        <v/>
      </c>
      <c r="D92" s="19" t="str">
        <f t="shared" si="21"/>
        <v/>
      </c>
      <c r="E92" s="19" t="str">
        <f t="shared" si="15"/>
        <v/>
      </c>
      <c r="F92" s="19" t="str">
        <f t="shared" si="17"/>
        <v/>
      </c>
      <c r="G92" s="19" t="str">
        <f t="shared" si="18"/>
        <v/>
      </c>
      <c r="H92" s="19" t="str">
        <f t="shared" si="22"/>
        <v/>
      </c>
      <c r="I92" s="19" t="e">
        <f t="shared" si="27"/>
        <v>#VALUE!</v>
      </c>
      <c r="J92" s="29" t="e">
        <f t="shared" si="14"/>
        <v>#VALUE!</v>
      </c>
      <c r="K92" s="19" t="e">
        <f t="shared" si="23"/>
        <v>#VALUE!</v>
      </c>
      <c r="L92" s="19" t="str">
        <f t="shared" si="24"/>
        <v/>
      </c>
      <c r="M92" s="19" t="e">
        <f t="shared" si="25"/>
        <v>#VALUE!</v>
      </c>
      <c r="N92" s="19" t="e">
        <f t="shared" si="28"/>
        <v>#VALUE!</v>
      </c>
      <c r="O92" s="19" t="e">
        <f t="shared" si="26"/>
        <v>#VALUE!</v>
      </c>
      <c r="P92" s="19" t="str">
        <f t="shared" si="20"/>
        <v/>
      </c>
    </row>
    <row r="93" spans="1:16" ht="14.7" x14ac:dyDescent="0.4">
      <c r="A93" s="17">
        <v>8.8000000000000007</v>
      </c>
      <c r="B93" s="18">
        <f t="shared" si="16"/>
        <v>0.3666666666666667</v>
      </c>
      <c r="C93" s="19" t="str">
        <f>IFERROR($D$2*VLOOKUP(A93,#REF!,VLOOKUP($F$2,#REF!,2,0),0),"")</f>
        <v/>
      </c>
      <c r="D93" s="19" t="str">
        <f t="shared" si="21"/>
        <v/>
      </c>
      <c r="E93" s="19" t="str">
        <f t="shared" si="15"/>
        <v/>
      </c>
      <c r="F93" s="19" t="str">
        <f t="shared" si="17"/>
        <v/>
      </c>
      <c r="G93" s="19" t="str">
        <f t="shared" si="18"/>
        <v/>
      </c>
      <c r="H93" s="19" t="str">
        <f t="shared" si="22"/>
        <v/>
      </c>
      <c r="I93" s="19" t="e">
        <f t="shared" si="27"/>
        <v>#VALUE!</v>
      </c>
      <c r="J93" s="29" t="e">
        <f t="shared" si="14"/>
        <v>#VALUE!</v>
      </c>
      <c r="K93" s="19" t="e">
        <f t="shared" si="23"/>
        <v>#VALUE!</v>
      </c>
      <c r="L93" s="19" t="str">
        <f t="shared" si="24"/>
        <v/>
      </c>
      <c r="M93" s="19" t="e">
        <f t="shared" si="25"/>
        <v>#VALUE!</v>
      </c>
      <c r="N93" s="19" t="e">
        <f t="shared" si="28"/>
        <v>#VALUE!</v>
      </c>
      <c r="O93" s="19" t="e">
        <f t="shared" si="26"/>
        <v>#VALUE!</v>
      </c>
      <c r="P93" s="19" t="str">
        <f t="shared" si="20"/>
        <v/>
      </c>
    </row>
    <row r="94" spans="1:16" ht="14.7" x14ac:dyDescent="0.4">
      <c r="A94" s="17">
        <v>8.9</v>
      </c>
      <c r="B94" s="18">
        <f t="shared" si="16"/>
        <v>0.37083333333333335</v>
      </c>
      <c r="C94" s="19" t="str">
        <f>IFERROR($D$2*VLOOKUP(A94,#REF!,VLOOKUP($F$2,#REF!,2,0),0),"")</f>
        <v/>
      </c>
      <c r="D94" s="19" t="str">
        <f t="shared" si="21"/>
        <v/>
      </c>
      <c r="E94" s="19" t="str">
        <f t="shared" si="15"/>
        <v/>
      </c>
      <c r="F94" s="19" t="str">
        <f t="shared" si="17"/>
        <v/>
      </c>
      <c r="G94" s="19" t="str">
        <f t="shared" si="18"/>
        <v/>
      </c>
      <c r="H94" s="19" t="str">
        <f t="shared" si="22"/>
        <v/>
      </c>
      <c r="I94" s="19" t="e">
        <f t="shared" si="27"/>
        <v>#VALUE!</v>
      </c>
      <c r="J94" s="29" t="e">
        <f t="shared" si="14"/>
        <v>#VALUE!</v>
      </c>
      <c r="K94" s="19" t="e">
        <f t="shared" si="23"/>
        <v>#VALUE!</v>
      </c>
      <c r="L94" s="19" t="str">
        <f t="shared" si="24"/>
        <v/>
      </c>
      <c r="M94" s="19" t="e">
        <f t="shared" si="25"/>
        <v>#VALUE!</v>
      </c>
      <c r="N94" s="19" t="e">
        <f t="shared" si="28"/>
        <v>#VALUE!</v>
      </c>
      <c r="O94" s="19" t="e">
        <f t="shared" si="26"/>
        <v>#VALUE!</v>
      </c>
      <c r="P94" s="19" t="str">
        <f t="shared" si="20"/>
        <v/>
      </c>
    </row>
    <row r="95" spans="1:16" ht="14.7" x14ac:dyDescent="0.4">
      <c r="A95" s="17">
        <v>9</v>
      </c>
      <c r="B95" s="18">
        <f t="shared" si="16"/>
        <v>0.375</v>
      </c>
      <c r="C95" s="19" t="str">
        <f>IFERROR($D$2*VLOOKUP(A95,#REF!,VLOOKUP($F$2,#REF!,2,0),0),"")</f>
        <v/>
      </c>
      <c r="D95" s="19" t="str">
        <f t="shared" si="21"/>
        <v/>
      </c>
      <c r="E95" s="19" t="str">
        <f t="shared" si="15"/>
        <v/>
      </c>
      <c r="F95" s="19" t="str">
        <f t="shared" si="17"/>
        <v/>
      </c>
      <c r="G95" s="19" t="str">
        <f t="shared" si="18"/>
        <v/>
      </c>
      <c r="H95" s="19" t="str">
        <f t="shared" si="22"/>
        <v/>
      </c>
      <c r="I95" s="19" t="e">
        <f t="shared" si="27"/>
        <v>#VALUE!</v>
      </c>
      <c r="J95" s="29" t="e">
        <f t="shared" si="14"/>
        <v>#VALUE!</v>
      </c>
      <c r="K95" s="19" t="e">
        <f t="shared" si="23"/>
        <v>#VALUE!</v>
      </c>
      <c r="L95" s="19" t="str">
        <f t="shared" si="24"/>
        <v/>
      </c>
      <c r="M95" s="19" t="e">
        <f t="shared" si="25"/>
        <v>#VALUE!</v>
      </c>
      <c r="N95" s="19" t="e">
        <f t="shared" si="28"/>
        <v>#VALUE!</v>
      </c>
      <c r="O95" s="19" t="e">
        <f t="shared" si="26"/>
        <v>#VALUE!</v>
      </c>
      <c r="P95" s="19" t="str">
        <f t="shared" si="20"/>
        <v/>
      </c>
    </row>
    <row r="96" spans="1:16" ht="14.7" x14ac:dyDescent="0.4">
      <c r="A96" s="17">
        <v>9.1</v>
      </c>
      <c r="B96" s="18">
        <f t="shared" si="16"/>
        <v>0.37916666666666665</v>
      </c>
      <c r="C96" s="19" t="str">
        <f>IFERROR($D$2*VLOOKUP(A96,#REF!,VLOOKUP($F$2,#REF!,2,0),0),"")</f>
        <v/>
      </c>
      <c r="D96" s="19" t="str">
        <f t="shared" si="21"/>
        <v/>
      </c>
      <c r="E96" s="19" t="str">
        <f t="shared" si="15"/>
        <v/>
      </c>
      <c r="F96" s="19" t="str">
        <f t="shared" si="17"/>
        <v/>
      </c>
      <c r="G96" s="19" t="str">
        <f t="shared" si="18"/>
        <v/>
      </c>
      <c r="H96" s="19" t="str">
        <f t="shared" si="22"/>
        <v/>
      </c>
      <c r="I96" s="19" t="e">
        <f t="shared" si="27"/>
        <v>#VALUE!</v>
      </c>
      <c r="J96" s="29" t="e">
        <f t="shared" si="14"/>
        <v>#VALUE!</v>
      </c>
      <c r="K96" s="19" t="e">
        <f t="shared" si="23"/>
        <v>#VALUE!</v>
      </c>
      <c r="L96" s="19" t="str">
        <f t="shared" si="24"/>
        <v/>
      </c>
      <c r="M96" s="19" t="e">
        <f t="shared" si="25"/>
        <v>#VALUE!</v>
      </c>
      <c r="N96" s="19" t="e">
        <f t="shared" si="28"/>
        <v>#VALUE!</v>
      </c>
      <c r="O96" s="19" t="e">
        <f t="shared" si="26"/>
        <v>#VALUE!</v>
      </c>
      <c r="P96" s="19" t="str">
        <f t="shared" si="20"/>
        <v/>
      </c>
    </row>
    <row r="97" spans="1:16" ht="14.7" x14ac:dyDescent="0.4">
      <c r="A97" s="17">
        <v>9.1999999999999993</v>
      </c>
      <c r="B97" s="18">
        <f t="shared" si="16"/>
        <v>0.3833333333333333</v>
      </c>
      <c r="C97" s="19" t="str">
        <f>IFERROR($D$2*VLOOKUP(A97,#REF!,VLOOKUP($F$2,#REF!,2,0),0),"")</f>
        <v/>
      </c>
      <c r="D97" s="19" t="str">
        <f t="shared" si="21"/>
        <v/>
      </c>
      <c r="E97" s="19" t="str">
        <f t="shared" si="15"/>
        <v/>
      </c>
      <c r="F97" s="19" t="str">
        <f t="shared" si="17"/>
        <v/>
      </c>
      <c r="G97" s="19" t="str">
        <f t="shared" si="18"/>
        <v/>
      </c>
      <c r="H97" s="19" t="str">
        <f t="shared" si="22"/>
        <v/>
      </c>
      <c r="I97" s="19" t="e">
        <f t="shared" si="27"/>
        <v>#VALUE!</v>
      </c>
      <c r="J97" s="29" t="e">
        <f t="shared" si="14"/>
        <v>#VALUE!</v>
      </c>
      <c r="K97" s="19" t="e">
        <f t="shared" si="23"/>
        <v>#VALUE!</v>
      </c>
      <c r="L97" s="19" t="str">
        <f t="shared" si="24"/>
        <v/>
      </c>
      <c r="M97" s="19" t="e">
        <f t="shared" si="25"/>
        <v>#VALUE!</v>
      </c>
      <c r="N97" s="19" t="e">
        <f t="shared" si="28"/>
        <v>#VALUE!</v>
      </c>
      <c r="O97" s="19" t="e">
        <f t="shared" si="26"/>
        <v>#VALUE!</v>
      </c>
      <c r="P97" s="19" t="str">
        <f t="shared" si="20"/>
        <v/>
      </c>
    </row>
    <row r="98" spans="1:16" ht="14.7" x14ac:dyDescent="0.4">
      <c r="A98" s="17">
        <v>9.3000000000000007</v>
      </c>
      <c r="B98" s="18">
        <f t="shared" si="16"/>
        <v>0.38750000000000001</v>
      </c>
      <c r="C98" s="19" t="str">
        <f>IFERROR($D$2*VLOOKUP(A98,#REF!,VLOOKUP($F$2,#REF!,2,0),0),"")</f>
        <v/>
      </c>
      <c r="D98" s="19" t="str">
        <f t="shared" si="21"/>
        <v/>
      </c>
      <c r="E98" s="19" t="str">
        <f t="shared" si="15"/>
        <v/>
      </c>
      <c r="F98" s="19" t="str">
        <f t="shared" si="17"/>
        <v/>
      </c>
      <c r="G98" s="19" t="str">
        <f t="shared" si="18"/>
        <v/>
      </c>
      <c r="H98" s="19" t="str">
        <f t="shared" si="22"/>
        <v/>
      </c>
      <c r="I98" s="19" t="e">
        <f t="shared" si="27"/>
        <v>#VALUE!</v>
      </c>
      <c r="J98" s="29" t="e">
        <f t="shared" si="14"/>
        <v>#VALUE!</v>
      </c>
      <c r="K98" s="19" t="e">
        <f t="shared" si="23"/>
        <v>#VALUE!</v>
      </c>
      <c r="L98" s="19" t="str">
        <f t="shared" si="24"/>
        <v/>
      </c>
      <c r="M98" s="19" t="e">
        <f t="shared" si="25"/>
        <v>#VALUE!</v>
      </c>
      <c r="N98" s="19" t="e">
        <f t="shared" si="28"/>
        <v>#VALUE!</v>
      </c>
      <c r="O98" s="19" t="e">
        <f t="shared" si="26"/>
        <v>#VALUE!</v>
      </c>
      <c r="P98" s="19" t="str">
        <f t="shared" si="20"/>
        <v/>
      </c>
    </row>
    <row r="99" spans="1:16" ht="14.7" x14ac:dyDescent="0.4">
      <c r="A99" s="17">
        <v>9.4</v>
      </c>
      <c r="B99" s="18">
        <f t="shared" si="16"/>
        <v>0.39166666666666666</v>
      </c>
      <c r="C99" s="19" t="str">
        <f>IFERROR($D$2*VLOOKUP(A99,#REF!,VLOOKUP($F$2,#REF!,2,0),0),"")</f>
        <v/>
      </c>
      <c r="D99" s="19" t="str">
        <f t="shared" si="21"/>
        <v/>
      </c>
      <c r="E99" s="19" t="str">
        <f t="shared" si="15"/>
        <v/>
      </c>
      <c r="F99" s="19" t="str">
        <f t="shared" si="17"/>
        <v/>
      </c>
      <c r="G99" s="19" t="str">
        <f t="shared" si="18"/>
        <v/>
      </c>
      <c r="H99" s="19" t="str">
        <f t="shared" si="22"/>
        <v/>
      </c>
      <c r="I99" s="19" t="e">
        <f t="shared" si="27"/>
        <v>#VALUE!</v>
      </c>
      <c r="J99" s="29" t="e">
        <f t="shared" si="14"/>
        <v>#VALUE!</v>
      </c>
      <c r="K99" s="19" t="e">
        <f t="shared" si="23"/>
        <v>#VALUE!</v>
      </c>
      <c r="L99" s="19" t="str">
        <f t="shared" si="24"/>
        <v/>
      </c>
      <c r="M99" s="19" t="e">
        <f t="shared" si="25"/>
        <v>#VALUE!</v>
      </c>
      <c r="N99" s="19" t="e">
        <f t="shared" si="28"/>
        <v>#VALUE!</v>
      </c>
      <c r="O99" s="19" t="e">
        <f t="shared" si="26"/>
        <v>#VALUE!</v>
      </c>
      <c r="P99" s="19" t="str">
        <f t="shared" si="20"/>
        <v/>
      </c>
    </row>
    <row r="100" spans="1:16" ht="14.7" x14ac:dyDescent="0.4">
      <c r="A100" s="17">
        <v>9.5</v>
      </c>
      <c r="B100" s="18">
        <f t="shared" si="16"/>
        <v>0.39583333333333331</v>
      </c>
      <c r="C100" s="19" t="str">
        <f>IFERROR($D$2*VLOOKUP(A100,#REF!,VLOOKUP($F$2,#REF!,2,0),0),"")</f>
        <v/>
      </c>
      <c r="D100" s="19" t="str">
        <f t="shared" si="21"/>
        <v/>
      </c>
      <c r="E100" s="19" t="str">
        <f t="shared" si="15"/>
        <v/>
      </c>
      <c r="F100" s="19" t="str">
        <f t="shared" si="17"/>
        <v/>
      </c>
      <c r="G100" s="19" t="str">
        <f t="shared" si="18"/>
        <v/>
      </c>
      <c r="H100" s="19" t="str">
        <f t="shared" si="22"/>
        <v/>
      </c>
      <c r="I100" s="19" t="e">
        <f t="shared" si="27"/>
        <v>#VALUE!</v>
      </c>
      <c r="J100" s="29" t="e">
        <f t="shared" ref="J100:J109" si="29">H100+0.005</f>
        <v>#VALUE!</v>
      </c>
      <c r="K100" s="19" t="e">
        <f t="shared" si="23"/>
        <v>#VALUE!</v>
      </c>
      <c r="L100" s="19" t="str">
        <f t="shared" si="24"/>
        <v/>
      </c>
      <c r="M100" s="19" t="e">
        <f t="shared" si="25"/>
        <v>#VALUE!</v>
      </c>
      <c r="N100" s="19" t="e">
        <f t="shared" si="28"/>
        <v>#VALUE!</v>
      </c>
      <c r="O100" s="19" t="e">
        <f t="shared" si="26"/>
        <v>#VALUE!</v>
      </c>
      <c r="P100" s="19" t="str">
        <f t="shared" si="20"/>
        <v/>
      </c>
    </row>
    <row r="101" spans="1:16" ht="14.7" x14ac:dyDescent="0.4">
      <c r="A101" s="17">
        <v>9.6</v>
      </c>
      <c r="B101" s="18">
        <f t="shared" si="16"/>
        <v>0.39999999999999997</v>
      </c>
      <c r="C101" s="19" t="str">
        <f>IFERROR($D$2*VLOOKUP(A101,#REF!,VLOOKUP($F$2,#REF!,2,0),0),"")</f>
        <v/>
      </c>
      <c r="D101" s="19" t="str">
        <f t="shared" si="21"/>
        <v/>
      </c>
      <c r="E101" s="19" t="str">
        <f t="shared" si="15"/>
        <v/>
      </c>
      <c r="F101" s="19" t="str">
        <f t="shared" si="17"/>
        <v/>
      </c>
      <c r="G101" s="19" t="str">
        <f t="shared" si="18"/>
        <v/>
      </c>
      <c r="H101" s="19" t="str">
        <f t="shared" si="22"/>
        <v/>
      </c>
      <c r="I101" s="19" t="e">
        <f t="shared" si="27"/>
        <v>#VALUE!</v>
      </c>
      <c r="J101" s="29" t="e">
        <f t="shared" si="29"/>
        <v>#VALUE!</v>
      </c>
      <c r="K101" s="19" t="e">
        <f t="shared" si="23"/>
        <v>#VALUE!</v>
      </c>
      <c r="L101" s="19" t="str">
        <f t="shared" si="24"/>
        <v/>
      </c>
      <c r="M101" s="19" t="e">
        <f t="shared" si="25"/>
        <v>#VALUE!</v>
      </c>
      <c r="N101" s="19" t="e">
        <f t="shared" si="28"/>
        <v>#VALUE!</v>
      </c>
      <c r="O101" s="19" t="e">
        <f t="shared" si="26"/>
        <v>#VALUE!</v>
      </c>
      <c r="P101" s="19" t="str">
        <f t="shared" si="20"/>
        <v/>
      </c>
    </row>
    <row r="102" spans="1:16" ht="14.7" x14ac:dyDescent="0.4">
      <c r="A102" s="17">
        <v>9.6999999999999993</v>
      </c>
      <c r="B102" s="18">
        <f t="shared" si="16"/>
        <v>0.40416666666666662</v>
      </c>
      <c r="C102" s="19" t="str">
        <f>IFERROR($D$2*VLOOKUP(A102,#REF!,VLOOKUP($F$2,#REF!,2,0),0),"")</f>
        <v/>
      </c>
      <c r="D102" s="19" t="str">
        <f t="shared" si="21"/>
        <v/>
      </c>
      <c r="E102" s="19" t="str">
        <f t="shared" si="15"/>
        <v/>
      </c>
      <c r="F102" s="19" t="str">
        <f t="shared" si="17"/>
        <v/>
      </c>
      <c r="G102" s="19" t="str">
        <f t="shared" si="18"/>
        <v/>
      </c>
      <c r="H102" s="19" t="str">
        <f t="shared" si="22"/>
        <v/>
      </c>
      <c r="I102" s="19" t="e">
        <f t="shared" si="27"/>
        <v>#VALUE!</v>
      </c>
      <c r="J102" s="29" t="e">
        <f t="shared" si="29"/>
        <v>#VALUE!</v>
      </c>
      <c r="K102" s="19" t="e">
        <f t="shared" si="23"/>
        <v>#VALUE!</v>
      </c>
      <c r="L102" s="19" t="str">
        <f t="shared" si="24"/>
        <v/>
      </c>
      <c r="M102" s="19" t="e">
        <f t="shared" si="25"/>
        <v>#VALUE!</v>
      </c>
      <c r="N102" s="19" t="e">
        <f t="shared" si="28"/>
        <v>#VALUE!</v>
      </c>
      <c r="O102" s="19" t="e">
        <f t="shared" si="26"/>
        <v>#VALUE!</v>
      </c>
      <c r="P102" s="19" t="str">
        <f t="shared" si="20"/>
        <v/>
      </c>
    </row>
    <row r="103" spans="1:16" ht="14.7" x14ac:dyDescent="0.4">
      <c r="A103" s="17">
        <v>9.8000000000000007</v>
      </c>
      <c r="B103" s="18">
        <f t="shared" si="16"/>
        <v>0.40833333333333338</v>
      </c>
      <c r="C103" s="19" t="str">
        <f>IFERROR($D$2*VLOOKUP(A103,#REF!,VLOOKUP($F$2,#REF!,2,0),0),"")</f>
        <v/>
      </c>
      <c r="D103" s="19" t="str">
        <f t="shared" si="21"/>
        <v/>
      </c>
      <c r="E103" s="19" t="str">
        <f t="shared" si="15"/>
        <v/>
      </c>
      <c r="F103" s="19" t="str">
        <f t="shared" si="17"/>
        <v/>
      </c>
      <c r="G103" s="19" t="str">
        <f t="shared" si="18"/>
        <v/>
      </c>
      <c r="H103" s="19" t="str">
        <f t="shared" si="22"/>
        <v/>
      </c>
      <c r="I103" s="19" t="e">
        <f t="shared" si="27"/>
        <v>#VALUE!</v>
      </c>
      <c r="J103" s="29" t="e">
        <f t="shared" si="29"/>
        <v>#VALUE!</v>
      </c>
      <c r="K103" s="19" t="e">
        <f t="shared" si="23"/>
        <v>#VALUE!</v>
      </c>
      <c r="L103" s="19" t="str">
        <f t="shared" si="24"/>
        <v/>
      </c>
      <c r="M103" s="19" t="e">
        <f t="shared" si="25"/>
        <v>#VALUE!</v>
      </c>
      <c r="N103" s="19" t="e">
        <f t="shared" si="28"/>
        <v>#VALUE!</v>
      </c>
      <c r="O103" s="19" t="e">
        <f t="shared" si="26"/>
        <v>#VALUE!</v>
      </c>
      <c r="P103" s="19" t="str">
        <f t="shared" si="20"/>
        <v/>
      </c>
    </row>
    <row r="104" spans="1:16" ht="14.7" x14ac:dyDescent="0.4">
      <c r="A104" s="17">
        <v>9.9</v>
      </c>
      <c r="B104" s="18">
        <f t="shared" si="16"/>
        <v>0.41250000000000003</v>
      </c>
      <c r="C104" s="19" t="str">
        <f>IFERROR($D$2*VLOOKUP(A104,#REF!,VLOOKUP($F$2,#REF!,2,0),0),"")</f>
        <v/>
      </c>
      <c r="D104" s="19" t="str">
        <f t="shared" si="21"/>
        <v/>
      </c>
      <c r="E104" s="19" t="str">
        <f t="shared" si="15"/>
        <v/>
      </c>
      <c r="F104" s="19" t="str">
        <f t="shared" si="17"/>
        <v/>
      </c>
      <c r="G104" s="19" t="str">
        <f t="shared" si="18"/>
        <v/>
      </c>
      <c r="H104" s="19" t="str">
        <f t="shared" si="22"/>
        <v/>
      </c>
      <c r="I104" s="19" t="e">
        <f t="shared" si="27"/>
        <v>#VALUE!</v>
      </c>
      <c r="J104" s="29" t="e">
        <f t="shared" si="29"/>
        <v>#VALUE!</v>
      </c>
      <c r="K104" s="19" t="e">
        <f t="shared" si="23"/>
        <v>#VALUE!</v>
      </c>
      <c r="L104" s="19" t="str">
        <f t="shared" si="24"/>
        <v/>
      </c>
      <c r="M104" s="19" t="e">
        <f t="shared" si="25"/>
        <v>#VALUE!</v>
      </c>
      <c r="N104" s="19" t="e">
        <f t="shared" si="28"/>
        <v>#VALUE!</v>
      </c>
      <c r="O104" s="19" t="e">
        <f t="shared" si="26"/>
        <v>#VALUE!</v>
      </c>
      <c r="P104" s="19" t="str">
        <f t="shared" si="20"/>
        <v/>
      </c>
    </row>
    <row r="105" spans="1:16" ht="14.7" x14ac:dyDescent="0.4">
      <c r="A105" s="17">
        <v>10</v>
      </c>
      <c r="B105" s="18">
        <f t="shared" si="16"/>
        <v>0.41666666666666669</v>
      </c>
      <c r="C105" s="19" t="str">
        <f>IFERROR($D$2*VLOOKUP(A105,#REF!,VLOOKUP($F$2,#REF!,2,0),0),"")</f>
        <v/>
      </c>
      <c r="D105" s="19" t="str">
        <f t="shared" si="21"/>
        <v/>
      </c>
      <c r="E105" s="19" t="str">
        <f t="shared" si="15"/>
        <v/>
      </c>
      <c r="F105" s="19" t="str">
        <f t="shared" si="17"/>
        <v/>
      </c>
      <c r="G105" s="19" t="str">
        <f t="shared" si="18"/>
        <v/>
      </c>
      <c r="H105" s="19" t="str">
        <f t="shared" si="22"/>
        <v/>
      </c>
      <c r="I105" s="19" t="e">
        <f t="shared" si="27"/>
        <v>#VALUE!</v>
      </c>
      <c r="J105" s="29" t="e">
        <f t="shared" si="29"/>
        <v>#VALUE!</v>
      </c>
      <c r="K105" s="19" t="e">
        <f t="shared" si="23"/>
        <v>#VALUE!</v>
      </c>
      <c r="L105" s="19" t="str">
        <f t="shared" si="24"/>
        <v/>
      </c>
      <c r="M105" s="19" t="e">
        <f t="shared" si="25"/>
        <v>#VALUE!</v>
      </c>
      <c r="N105" s="19" t="e">
        <f t="shared" si="28"/>
        <v>#VALUE!</v>
      </c>
      <c r="O105" s="19" t="e">
        <f t="shared" si="26"/>
        <v>#VALUE!</v>
      </c>
      <c r="P105" s="19" t="str">
        <f t="shared" si="20"/>
        <v/>
      </c>
    </row>
    <row r="106" spans="1:16" ht="14.7" x14ac:dyDescent="0.4">
      <c r="A106" s="17">
        <v>10.1</v>
      </c>
      <c r="B106" s="18">
        <f t="shared" si="16"/>
        <v>0.42083333333333334</v>
      </c>
      <c r="C106" s="19" t="str">
        <f>IFERROR($D$2*VLOOKUP(A106,#REF!,VLOOKUP($F$2,#REF!,2,0),0),"")</f>
        <v/>
      </c>
      <c r="D106" s="19" t="str">
        <f t="shared" si="21"/>
        <v/>
      </c>
      <c r="E106" s="19" t="str">
        <f t="shared" si="15"/>
        <v/>
      </c>
      <c r="F106" s="19" t="str">
        <f t="shared" si="17"/>
        <v/>
      </c>
      <c r="G106" s="19" t="str">
        <f t="shared" si="18"/>
        <v/>
      </c>
      <c r="H106" s="19" t="str">
        <f t="shared" si="22"/>
        <v/>
      </c>
      <c r="I106" s="19" t="e">
        <f t="shared" si="27"/>
        <v>#VALUE!</v>
      </c>
      <c r="J106" s="29" t="e">
        <f t="shared" si="29"/>
        <v>#VALUE!</v>
      </c>
      <c r="K106" s="19" t="e">
        <f t="shared" si="23"/>
        <v>#VALUE!</v>
      </c>
      <c r="L106" s="19" t="str">
        <f t="shared" si="24"/>
        <v/>
      </c>
      <c r="M106" s="19" t="e">
        <f t="shared" si="25"/>
        <v>#VALUE!</v>
      </c>
      <c r="N106" s="19" t="e">
        <f t="shared" si="28"/>
        <v>#VALUE!</v>
      </c>
      <c r="O106" s="19" t="e">
        <f t="shared" si="26"/>
        <v>#VALUE!</v>
      </c>
      <c r="P106" s="19" t="str">
        <f t="shared" si="20"/>
        <v/>
      </c>
    </row>
    <row r="107" spans="1:16" ht="14.7" x14ac:dyDescent="0.4">
      <c r="A107" s="17">
        <v>10.199999999999999</v>
      </c>
      <c r="B107" s="18">
        <f t="shared" si="16"/>
        <v>0.42499999999999999</v>
      </c>
      <c r="C107" s="19" t="str">
        <f>IFERROR($D$2*VLOOKUP(A107,#REF!,VLOOKUP($F$2,#REF!,2,0),0),"")</f>
        <v/>
      </c>
      <c r="D107" s="19" t="str">
        <f t="shared" si="21"/>
        <v/>
      </c>
      <c r="E107" s="19" t="str">
        <f t="shared" si="15"/>
        <v/>
      </c>
      <c r="F107" s="19" t="str">
        <f t="shared" si="17"/>
        <v/>
      </c>
      <c r="G107" s="19" t="str">
        <f t="shared" si="18"/>
        <v/>
      </c>
      <c r="H107" s="19" t="str">
        <f t="shared" si="22"/>
        <v/>
      </c>
      <c r="I107" s="19" t="e">
        <f t="shared" si="27"/>
        <v>#VALUE!</v>
      </c>
      <c r="J107" s="29" t="e">
        <f t="shared" si="29"/>
        <v>#VALUE!</v>
      </c>
      <c r="K107" s="19" t="e">
        <f t="shared" si="23"/>
        <v>#VALUE!</v>
      </c>
      <c r="L107" s="19" t="str">
        <f t="shared" si="24"/>
        <v/>
      </c>
      <c r="M107" s="19" t="e">
        <f t="shared" si="25"/>
        <v>#VALUE!</v>
      </c>
      <c r="N107" s="19" t="e">
        <f t="shared" si="28"/>
        <v>#VALUE!</v>
      </c>
      <c r="O107" s="19" t="e">
        <f t="shared" si="26"/>
        <v>#VALUE!</v>
      </c>
      <c r="P107" s="19" t="str">
        <f t="shared" si="20"/>
        <v/>
      </c>
    </row>
    <row r="108" spans="1:16" ht="14.7" x14ac:dyDescent="0.4">
      <c r="A108" s="17">
        <v>10.3</v>
      </c>
      <c r="B108" s="18">
        <f t="shared" si="16"/>
        <v>0.4291666666666667</v>
      </c>
      <c r="C108" s="19" t="str">
        <f>IFERROR($D$2*VLOOKUP(A108,#REF!,VLOOKUP($F$2,#REF!,2,0),0),"")</f>
        <v/>
      </c>
      <c r="D108" s="19" t="str">
        <f t="shared" si="21"/>
        <v/>
      </c>
      <c r="E108" s="19" t="str">
        <f t="shared" si="15"/>
        <v/>
      </c>
      <c r="F108" s="19" t="str">
        <f t="shared" si="17"/>
        <v/>
      </c>
      <c r="G108" s="19" t="str">
        <f t="shared" si="18"/>
        <v/>
      </c>
      <c r="H108" s="19" t="str">
        <f t="shared" si="22"/>
        <v/>
      </c>
      <c r="I108" s="19" t="e">
        <f t="shared" si="27"/>
        <v>#VALUE!</v>
      </c>
      <c r="J108" s="29" t="e">
        <f t="shared" si="29"/>
        <v>#VALUE!</v>
      </c>
      <c r="K108" s="19" t="e">
        <f t="shared" si="23"/>
        <v>#VALUE!</v>
      </c>
      <c r="L108" s="19" t="str">
        <f t="shared" si="24"/>
        <v/>
      </c>
      <c r="M108" s="19" t="e">
        <f t="shared" si="25"/>
        <v>#VALUE!</v>
      </c>
      <c r="N108" s="19" t="e">
        <f t="shared" si="28"/>
        <v>#VALUE!</v>
      </c>
      <c r="O108" s="19" t="e">
        <f t="shared" si="26"/>
        <v>#VALUE!</v>
      </c>
      <c r="P108" s="19" t="str">
        <f t="shared" si="20"/>
        <v/>
      </c>
    </row>
    <row r="109" spans="1:16" ht="14.7" x14ac:dyDescent="0.4">
      <c r="A109" s="17">
        <v>10.4</v>
      </c>
      <c r="B109" s="18">
        <f t="shared" si="16"/>
        <v>0.43333333333333335</v>
      </c>
      <c r="C109" s="19" t="str">
        <f>IFERROR($D$2*VLOOKUP(A109,#REF!,VLOOKUP($F$2,#REF!,2,0),0),"")</f>
        <v/>
      </c>
      <c r="D109" s="19" t="str">
        <f t="shared" si="21"/>
        <v/>
      </c>
      <c r="E109" s="19" t="str">
        <f t="shared" si="15"/>
        <v/>
      </c>
      <c r="F109" s="19" t="str">
        <f t="shared" si="17"/>
        <v/>
      </c>
      <c r="G109" s="19" t="str">
        <f t="shared" si="18"/>
        <v/>
      </c>
      <c r="H109" s="19" t="str">
        <f t="shared" si="22"/>
        <v/>
      </c>
      <c r="I109" s="19" t="e">
        <f t="shared" si="27"/>
        <v>#VALUE!</v>
      </c>
      <c r="J109" s="29" t="e">
        <f t="shared" si="29"/>
        <v>#VALUE!</v>
      </c>
      <c r="K109" s="19" t="e">
        <f t="shared" si="23"/>
        <v>#VALUE!</v>
      </c>
      <c r="L109" s="19" t="str">
        <f t="shared" si="24"/>
        <v/>
      </c>
      <c r="M109" s="19" t="e">
        <f t="shared" si="25"/>
        <v>#VALUE!</v>
      </c>
      <c r="N109" s="19" t="e">
        <f t="shared" si="28"/>
        <v>#VALUE!</v>
      </c>
      <c r="O109" s="19" t="e">
        <f t="shared" si="26"/>
        <v>#VALUE!</v>
      </c>
      <c r="P109" s="19" t="str">
        <f t="shared" si="20"/>
        <v/>
      </c>
    </row>
    <row r="110" spans="1:16" ht="14.7" x14ac:dyDescent="0.4">
      <c r="A110" s="17">
        <v>10.5</v>
      </c>
      <c r="B110" s="18">
        <f t="shared" si="16"/>
        <v>0.4375</v>
      </c>
      <c r="C110" s="19" t="str">
        <f>IFERROR($D$2*VLOOKUP(A110,#REF!,VLOOKUP($F$2,#REF!,2,0),0),"")</f>
        <v/>
      </c>
      <c r="D110" s="19" t="str">
        <f t="shared" si="21"/>
        <v/>
      </c>
      <c r="E110" s="19" t="str">
        <f t="shared" si="15"/>
        <v/>
      </c>
      <c r="F110" s="19" t="str">
        <f t="shared" si="17"/>
        <v/>
      </c>
      <c r="G110" s="19" t="str">
        <f t="shared" si="18"/>
        <v/>
      </c>
      <c r="H110" s="19" t="str">
        <f t="shared" si="22"/>
        <v/>
      </c>
      <c r="I110" s="19" t="e">
        <f t="shared" si="27"/>
        <v>#VALUE!</v>
      </c>
      <c r="J110" s="28" t="e">
        <f>H110+0.004</f>
        <v>#VALUE!</v>
      </c>
      <c r="K110" s="19" t="e">
        <f t="shared" si="23"/>
        <v>#VALUE!</v>
      </c>
      <c r="L110" s="19" t="str">
        <f t="shared" si="24"/>
        <v/>
      </c>
      <c r="M110" s="19" t="e">
        <f t="shared" si="25"/>
        <v>#VALUE!</v>
      </c>
      <c r="N110" s="19" t="e">
        <f t="shared" si="28"/>
        <v>#VALUE!</v>
      </c>
      <c r="O110" s="19" t="e">
        <f t="shared" si="26"/>
        <v>#VALUE!</v>
      </c>
      <c r="P110" s="19" t="str">
        <f t="shared" si="20"/>
        <v/>
      </c>
    </row>
    <row r="111" spans="1:16" ht="14.7" x14ac:dyDescent="0.4">
      <c r="A111" s="17">
        <v>10.6</v>
      </c>
      <c r="B111" s="18">
        <f t="shared" si="16"/>
        <v>0.44166666666666665</v>
      </c>
      <c r="C111" s="19" t="str">
        <f>IFERROR($D$2*VLOOKUP(A111,#REF!,VLOOKUP($F$2,#REF!,2,0),0),"")</f>
        <v/>
      </c>
      <c r="D111" s="19" t="str">
        <f t="shared" si="21"/>
        <v/>
      </c>
      <c r="E111" s="19" t="str">
        <f t="shared" si="15"/>
        <v/>
      </c>
      <c r="F111" s="19" t="str">
        <f t="shared" si="17"/>
        <v/>
      </c>
      <c r="G111" s="19" t="str">
        <f t="shared" si="18"/>
        <v/>
      </c>
      <c r="H111" s="19" t="str">
        <f t="shared" si="22"/>
        <v/>
      </c>
      <c r="I111" s="19" t="e">
        <f t="shared" si="27"/>
        <v>#VALUE!</v>
      </c>
      <c r="J111" s="19" t="e">
        <f t="shared" ref="J111:J121" si="30">H111+0.004</f>
        <v>#VALUE!</v>
      </c>
      <c r="K111" s="19" t="e">
        <f t="shared" si="23"/>
        <v>#VALUE!</v>
      </c>
      <c r="L111" s="19" t="str">
        <f t="shared" si="24"/>
        <v/>
      </c>
      <c r="M111" s="19" t="e">
        <f t="shared" si="25"/>
        <v>#VALUE!</v>
      </c>
      <c r="N111" s="19" t="e">
        <f t="shared" si="28"/>
        <v>#VALUE!</v>
      </c>
      <c r="O111" s="19" t="e">
        <f t="shared" si="26"/>
        <v>#VALUE!</v>
      </c>
      <c r="P111" s="19" t="str">
        <f t="shared" si="20"/>
        <v/>
      </c>
    </row>
    <row r="112" spans="1:16" ht="14.7" x14ac:dyDescent="0.4">
      <c r="A112" s="17">
        <v>10.7</v>
      </c>
      <c r="B112" s="18">
        <f t="shared" si="16"/>
        <v>0.4458333333333333</v>
      </c>
      <c r="C112" s="19" t="str">
        <f>IFERROR($D$2*VLOOKUP(A112,#REF!,VLOOKUP($F$2,#REF!,2,0),0),"")</f>
        <v/>
      </c>
      <c r="D112" s="19" t="str">
        <f t="shared" si="21"/>
        <v/>
      </c>
      <c r="E112" s="19" t="str">
        <f t="shared" si="15"/>
        <v/>
      </c>
      <c r="F112" s="19" t="str">
        <f t="shared" si="17"/>
        <v/>
      </c>
      <c r="G112" s="19" t="str">
        <f t="shared" si="18"/>
        <v/>
      </c>
      <c r="H112" s="19" t="str">
        <f t="shared" si="22"/>
        <v/>
      </c>
      <c r="I112" s="19" t="e">
        <f t="shared" si="27"/>
        <v>#VALUE!</v>
      </c>
      <c r="J112" s="19" t="e">
        <f t="shared" si="30"/>
        <v>#VALUE!</v>
      </c>
      <c r="K112" s="19" t="e">
        <f t="shared" si="23"/>
        <v>#VALUE!</v>
      </c>
      <c r="L112" s="19" t="str">
        <f t="shared" si="24"/>
        <v/>
      </c>
      <c r="M112" s="19" t="e">
        <f t="shared" si="25"/>
        <v>#VALUE!</v>
      </c>
      <c r="N112" s="19" t="e">
        <f t="shared" si="28"/>
        <v>#VALUE!</v>
      </c>
      <c r="O112" s="19" t="e">
        <f t="shared" si="26"/>
        <v>#VALUE!</v>
      </c>
      <c r="P112" s="19" t="str">
        <f t="shared" si="20"/>
        <v/>
      </c>
    </row>
    <row r="113" spans="1:16" ht="14.7" x14ac:dyDescent="0.4">
      <c r="A113" s="17">
        <v>10.8</v>
      </c>
      <c r="B113" s="18">
        <f t="shared" si="16"/>
        <v>0.45</v>
      </c>
      <c r="C113" s="19" t="str">
        <f>IFERROR($D$2*VLOOKUP(A113,#REF!,VLOOKUP($F$2,#REF!,2,0),0),"")</f>
        <v/>
      </c>
      <c r="D113" s="19" t="str">
        <f t="shared" si="21"/>
        <v/>
      </c>
      <c r="E113" s="19" t="str">
        <f t="shared" si="15"/>
        <v/>
      </c>
      <c r="F113" s="19" t="str">
        <f t="shared" si="17"/>
        <v/>
      </c>
      <c r="G113" s="19" t="str">
        <f t="shared" si="18"/>
        <v/>
      </c>
      <c r="H113" s="19" t="str">
        <f t="shared" si="22"/>
        <v/>
      </c>
      <c r="I113" s="19" t="e">
        <f t="shared" si="27"/>
        <v>#VALUE!</v>
      </c>
      <c r="J113" s="19" t="e">
        <f t="shared" si="30"/>
        <v>#VALUE!</v>
      </c>
      <c r="K113" s="19" t="e">
        <f t="shared" si="23"/>
        <v>#VALUE!</v>
      </c>
      <c r="L113" s="19" t="str">
        <f t="shared" si="24"/>
        <v/>
      </c>
      <c r="M113" s="19" t="e">
        <f t="shared" si="25"/>
        <v>#VALUE!</v>
      </c>
      <c r="N113" s="19" t="e">
        <f t="shared" si="28"/>
        <v>#VALUE!</v>
      </c>
      <c r="O113" s="19" t="e">
        <f t="shared" si="26"/>
        <v>#VALUE!</v>
      </c>
      <c r="P113" s="19" t="str">
        <f t="shared" si="20"/>
        <v/>
      </c>
    </row>
    <row r="114" spans="1:16" ht="14.7" x14ac:dyDescent="0.4">
      <c r="A114" s="17">
        <v>10.9</v>
      </c>
      <c r="B114" s="18">
        <f t="shared" si="16"/>
        <v>0.45416666666666666</v>
      </c>
      <c r="C114" s="19" t="str">
        <f>IFERROR($D$2*VLOOKUP(A114,#REF!,VLOOKUP($F$2,#REF!,2,0),0),"")</f>
        <v/>
      </c>
      <c r="D114" s="19" t="str">
        <f t="shared" si="21"/>
        <v/>
      </c>
      <c r="E114" s="19" t="str">
        <f t="shared" si="15"/>
        <v/>
      </c>
      <c r="F114" s="19" t="str">
        <f t="shared" si="17"/>
        <v/>
      </c>
      <c r="G114" s="19" t="str">
        <f t="shared" si="18"/>
        <v/>
      </c>
      <c r="H114" s="19" t="str">
        <f t="shared" si="22"/>
        <v/>
      </c>
      <c r="I114" s="19" t="e">
        <f t="shared" si="27"/>
        <v>#VALUE!</v>
      </c>
      <c r="J114" s="19" t="e">
        <f t="shared" si="30"/>
        <v>#VALUE!</v>
      </c>
      <c r="K114" s="19" t="e">
        <f t="shared" si="23"/>
        <v>#VALUE!</v>
      </c>
      <c r="L114" s="19" t="str">
        <f t="shared" si="24"/>
        <v/>
      </c>
      <c r="M114" s="19" t="e">
        <f t="shared" si="25"/>
        <v>#VALUE!</v>
      </c>
      <c r="N114" s="19" t="e">
        <f t="shared" si="28"/>
        <v>#VALUE!</v>
      </c>
      <c r="O114" s="19" t="e">
        <f t="shared" si="26"/>
        <v>#VALUE!</v>
      </c>
      <c r="P114" s="19" t="str">
        <f t="shared" si="20"/>
        <v/>
      </c>
    </row>
    <row r="115" spans="1:16" ht="14.7" x14ac:dyDescent="0.4">
      <c r="A115" s="17">
        <v>11</v>
      </c>
      <c r="B115" s="18">
        <f t="shared" si="16"/>
        <v>0.45833333333333331</v>
      </c>
      <c r="C115" s="19" t="str">
        <f>IFERROR($D$2*VLOOKUP(A115,#REF!,VLOOKUP($F$2,#REF!,2,0),0),"")</f>
        <v/>
      </c>
      <c r="D115" s="19" t="str">
        <f t="shared" si="21"/>
        <v/>
      </c>
      <c r="E115" s="19" t="str">
        <f t="shared" si="15"/>
        <v/>
      </c>
      <c r="F115" s="19" t="str">
        <f t="shared" si="17"/>
        <v/>
      </c>
      <c r="G115" s="19" t="str">
        <f t="shared" si="18"/>
        <v/>
      </c>
      <c r="H115" s="19" t="str">
        <f t="shared" si="22"/>
        <v/>
      </c>
      <c r="I115" s="19" t="e">
        <f t="shared" si="27"/>
        <v>#VALUE!</v>
      </c>
      <c r="J115" s="19" t="e">
        <f t="shared" si="30"/>
        <v>#VALUE!</v>
      </c>
      <c r="K115" s="19" t="e">
        <f t="shared" si="23"/>
        <v>#VALUE!</v>
      </c>
      <c r="L115" s="19" t="str">
        <f t="shared" si="24"/>
        <v/>
      </c>
      <c r="M115" s="19" t="e">
        <f t="shared" si="25"/>
        <v>#VALUE!</v>
      </c>
      <c r="N115" s="19" t="e">
        <f t="shared" si="28"/>
        <v>#VALUE!</v>
      </c>
      <c r="O115" s="19" t="e">
        <f t="shared" si="26"/>
        <v>#VALUE!</v>
      </c>
      <c r="P115" s="19" t="str">
        <f t="shared" si="20"/>
        <v/>
      </c>
    </row>
    <row r="116" spans="1:16" ht="14.7" x14ac:dyDescent="0.4">
      <c r="A116" s="17">
        <v>11.1</v>
      </c>
      <c r="B116" s="18">
        <f t="shared" si="16"/>
        <v>0.46249999999999997</v>
      </c>
      <c r="C116" s="19" t="str">
        <f>IFERROR($D$2*VLOOKUP(A116,#REF!,VLOOKUP($F$2,#REF!,2,0),0),"")</f>
        <v/>
      </c>
      <c r="D116" s="19" t="str">
        <f t="shared" si="21"/>
        <v/>
      </c>
      <c r="E116" s="19" t="str">
        <f t="shared" si="15"/>
        <v/>
      </c>
      <c r="F116" s="19" t="str">
        <f t="shared" si="17"/>
        <v/>
      </c>
      <c r="G116" s="19" t="str">
        <f t="shared" si="18"/>
        <v/>
      </c>
      <c r="H116" s="19" t="str">
        <f t="shared" si="22"/>
        <v/>
      </c>
      <c r="I116" s="19" t="e">
        <f t="shared" si="27"/>
        <v>#VALUE!</v>
      </c>
      <c r="J116" s="19" t="e">
        <f t="shared" si="30"/>
        <v>#VALUE!</v>
      </c>
      <c r="K116" s="19" t="e">
        <f t="shared" si="23"/>
        <v>#VALUE!</v>
      </c>
      <c r="L116" s="19" t="str">
        <f t="shared" si="24"/>
        <v/>
      </c>
      <c r="M116" s="19" t="e">
        <f t="shared" si="25"/>
        <v>#VALUE!</v>
      </c>
      <c r="N116" s="19" t="e">
        <f t="shared" si="28"/>
        <v>#VALUE!</v>
      </c>
      <c r="O116" s="19" t="e">
        <f t="shared" si="26"/>
        <v>#VALUE!</v>
      </c>
      <c r="P116" s="19" t="str">
        <f t="shared" si="20"/>
        <v/>
      </c>
    </row>
    <row r="117" spans="1:16" ht="14.7" x14ac:dyDescent="0.4">
      <c r="A117" s="17">
        <v>11.2</v>
      </c>
      <c r="B117" s="18">
        <f t="shared" si="16"/>
        <v>0.46666666666666662</v>
      </c>
      <c r="C117" s="19" t="str">
        <f>IFERROR($D$2*VLOOKUP(A117,#REF!,VLOOKUP($F$2,#REF!,2,0),0),"")</f>
        <v/>
      </c>
      <c r="D117" s="19" t="str">
        <f t="shared" si="21"/>
        <v/>
      </c>
      <c r="E117" s="19" t="str">
        <f t="shared" si="15"/>
        <v/>
      </c>
      <c r="F117" s="19" t="str">
        <f t="shared" si="17"/>
        <v/>
      </c>
      <c r="G117" s="19" t="str">
        <f t="shared" si="18"/>
        <v/>
      </c>
      <c r="H117" s="19" t="str">
        <f t="shared" si="22"/>
        <v/>
      </c>
      <c r="I117" s="19" t="e">
        <f t="shared" si="27"/>
        <v>#VALUE!</v>
      </c>
      <c r="J117" s="19" t="e">
        <f t="shared" si="30"/>
        <v>#VALUE!</v>
      </c>
      <c r="K117" s="19" t="e">
        <f t="shared" si="23"/>
        <v>#VALUE!</v>
      </c>
      <c r="L117" s="19" t="str">
        <f t="shared" si="24"/>
        <v/>
      </c>
      <c r="M117" s="19" t="e">
        <f t="shared" si="25"/>
        <v>#VALUE!</v>
      </c>
      <c r="N117" s="19" t="e">
        <f t="shared" si="28"/>
        <v>#VALUE!</v>
      </c>
      <c r="O117" s="19" t="e">
        <f t="shared" si="26"/>
        <v>#VALUE!</v>
      </c>
      <c r="P117" s="19" t="str">
        <f t="shared" si="20"/>
        <v/>
      </c>
    </row>
    <row r="118" spans="1:16" ht="14.7" x14ac:dyDescent="0.4">
      <c r="A118" s="17">
        <v>11.3</v>
      </c>
      <c r="B118" s="18">
        <f t="shared" si="16"/>
        <v>0.47083333333333338</v>
      </c>
      <c r="C118" s="19" t="str">
        <f>IFERROR($D$2*VLOOKUP(A118,#REF!,VLOOKUP($F$2,#REF!,2,0),0),"")</f>
        <v/>
      </c>
      <c r="D118" s="19" t="str">
        <f t="shared" si="21"/>
        <v/>
      </c>
      <c r="E118" s="19" t="str">
        <f t="shared" si="15"/>
        <v/>
      </c>
      <c r="F118" s="19" t="str">
        <f t="shared" si="17"/>
        <v/>
      </c>
      <c r="G118" s="19" t="str">
        <f t="shared" si="18"/>
        <v/>
      </c>
      <c r="H118" s="19" t="str">
        <f t="shared" si="22"/>
        <v/>
      </c>
      <c r="I118" s="19" t="e">
        <f t="shared" si="27"/>
        <v>#VALUE!</v>
      </c>
      <c r="J118" s="19" t="e">
        <f t="shared" si="30"/>
        <v>#VALUE!</v>
      </c>
      <c r="K118" s="19" t="e">
        <f t="shared" si="23"/>
        <v>#VALUE!</v>
      </c>
      <c r="L118" s="19" t="str">
        <f t="shared" si="24"/>
        <v/>
      </c>
      <c r="M118" s="19" t="e">
        <f t="shared" si="25"/>
        <v>#VALUE!</v>
      </c>
      <c r="N118" s="19" t="e">
        <f t="shared" si="28"/>
        <v>#VALUE!</v>
      </c>
      <c r="O118" s="19" t="e">
        <f t="shared" si="26"/>
        <v>#VALUE!</v>
      </c>
      <c r="P118" s="19" t="str">
        <f t="shared" si="20"/>
        <v/>
      </c>
    </row>
    <row r="119" spans="1:16" ht="14.7" x14ac:dyDescent="0.4">
      <c r="A119" s="17">
        <v>11.4</v>
      </c>
      <c r="B119" s="18">
        <f t="shared" si="16"/>
        <v>0.47500000000000003</v>
      </c>
      <c r="C119" s="19" t="str">
        <f>IFERROR($D$2*VLOOKUP(A119,#REF!,VLOOKUP($F$2,#REF!,2,0),0),"")</f>
        <v/>
      </c>
      <c r="D119" s="19" t="str">
        <f t="shared" si="21"/>
        <v/>
      </c>
      <c r="E119" s="19" t="str">
        <f t="shared" si="15"/>
        <v/>
      </c>
      <c r="F119" s="19" t="str">
        <f t="shared" si="17"/>
        <v/>
      </c>
      <c r="G119" s="19" t="str">
        <f t="shared" si="18"/>
        <v/>
      </c>
      <c r="H119" s="19" t="str">
        <f t="shared" si="22"/>
        <v/>
      </c>
      <c r="I119" s="19" t="e">
        <f t="shared" si="27"/>
        <v>#VALUE!</v>
      </c>
      <c r="J119" s="19" t="e">
        <f t="shared" si="30"/>
        <v>#VALUE!</v>
      </c>
      <c r="K119" s="19" t="e">
        <f t="shared" si="23"/>
        <v>#VALUE!</v>
      </c>
      <c r="L119" s="19" t="str">
        <f t="shared" si="24"/>
        <v/>
      </c>
      <c r="M119" s="19" t="e">
        <f t="shared" si="25"/>
        <v>#VALUE!</v>
      </c>
      <c r="N119" s="19" t="e">
        <f t="shared" si="28"/>
        <v>#VALUE!</v>
      </c>
      <c r="O119" s="19" t="e">
        <f t="shared" si="26"/>
        <v>#VALUE!</v>
      </c>
      <c r="P119" s="19" t="str">
        <f t="shared" si="20"/>
        <v/>
      </c>
    </row>
    <row r="120" spans="1:16" ht="14.7" x14ac:dyDescent="0.4">
      <c r="A120" s="17">
        <v>11.5</v>
      </c>
      <c r="B120" s="18">
        <f t="shared" si="16"/>
        <v>0.47916666666666669</v>
      </c>
      <c r="C120" s="19" t="str">
        <f>IFERROR($D$2*VLOOKUP(A120,#REF!,VLOOKUP($F$2,#REF!,2,0),0),"")</f>
        <v/>
      </c>
      <c r="D120" s="19" t="str">
        <f t="shared" si="21"/>
        <v/>
      </c>
      <c r="E120" s="19" t="str">
        <f t="shared" si="15"/>
        <v/>
      </c>
      <c r="F120" s="19" t="str">
        <f t="shared" si="17"/>
        <v/>
      </c>
      <c r="G120" s="19" t="str">
        <f t="shared" si="18"/>
        <v/>
      </c>
      <c r="H120" s="19" t="str">
        <f t="shared" si="22"/>
        <v/>
      </c>
      <c r="I120" s="19" t="e">
        <f t="shared" si="27"/>
        <v>#VALUE!</v>
      </c>
      <c r="J120" s="19" t="e">
        <f t="shared" si="30"/>
        <v>#VALUE!</v>
      </c>
      <c r="K120" s="19" t="e">
        <f t="shared" si="23"/>
        <v>#VALUE!</v>
      </c>
      <c r="L120" s="19" t="str">
        <f t="shared" si="24"/>
        <v/>
      </c>
      <c r="M120" s="19" t="e">
        <f t="shared" si="25"/>
        <v>#VALUE!</v>
      </c>
      <c r="N120" s="19" t="e">
        <f t="shared" si="28"/>
        <v>#VALUE!</v>
      </c>
      <c r="O120" s="19" t="e">
        <f t="shared" si="26"/>
        <v>#VALUE!</v>
      </c>
      <c r="P120" s="19" t="str">
        <f t="shared" si="20"/>
        <v/>
      </c>
    </row>
    <row r="121" spans="1:16" ht="14.7" x14ac:dyDescent="0.4">
      <c r="A121" s="17">
        <v>11.6</v>
      </c>
      <c r="B121" s="18">
        <f t="shared" si="16"/>
        <v>0.48333333333333334</v>
      </c>
      <c r="C121" s="19" t="str">
        <f>IFERROR($D$2*VLOOKUP(A121,#REF!,VLOOKUP($F$2,#REF!,2,0),0),"")</f>
        <v/>
      </c>
      <c r="D121" s="19" t="str">
        <f t="shared" si="21"/>
        <v/>
      </c>
      <c r="E121" s="19" t="str">
        <f t="shared" si="15"/>
        <v/>
      </c>
      <c r="F121" s="19" t="str">
        <f t="shared" si="17"/>
        <v/>
      </c>
      <c r="G121" s="19" t="str">
        <f t="shared" si="18"/>
        <v/>
      </c>
      <c r="H121" s="19" t="str">
        <f t="shared" si="22"/>
        <v/>
      </c>
      <c r="I121" s="19" t="e">
        <f t="shared" si="27"/>
        <v>#VALUE!</v>
      </c>
      <c r="J121" s="19" t="e">
        <f t="shared" si="30"/>
        <v>#VALUE!</v>
      </c>
      <c r="K121" s="19" t="e">
        <f t="shared" si="23"/>
        <v>#VALUE!</v>
      </c>
      <c r="L121" s="19" t="str">
        <f t="shared" si="24"/>
        <v/>
      </c>
      <c r="M121" s="19" t="e">
        <f t="shared" si="25"/>
        <v>#VALUE!</v>
      </c>
      <c r="N121" s="19" t="e">
        <f t="shared" si="28"/>
        <v>#VALUE!</v>
      </c>
      <c r="O121" s="19" t="e">
        <f t="shared" si="26"/>
        <v>#VALUE!</v>
      </c>
      <c r="P121" s="19" t="str">
        <f t="shared" si="20"/>
        <v/>
      </c>
    </row>
    <row r="122" spans="1:16" ht="14.7" x14ac:dyDescent="0.4">
      <c r="A122" s="17">
        <v>11.7</v>
      </c>
      <c r="B122" s="18">
        <f t="shared" si="16"/>
        <v>0.48749999999999999</v>
      </c>
      <c r="C122" s="19" t="str">
        <f>IFERROR($D$2*VLOOKUP(A122,#REF!,VLOOKUP($F$2,#REF!,2,0),0),"")</f>
        <v/>
      </c>
      <c r="D122" s="19" t="str">
        <f t="shared" si="21"/>
        <v/>
      </c>
      <c r="E122" s="19" t="str">
        <f t="shared" si="15"/>
        <v/>
      </c>
      <c r="F122" s="19" t="str">
        <f t="shared" si="17"/>
        <v/>
      </c>
      <c r="G122" s="19" t="str">
        <f t="shared" si="18"/>
        <v/>
      </c>
      <c r="H122" s="19" t="str">
        <f t="shared" si="22"/>
        <v/>
      </c>
      <c r="I122" s="19" t="e">
        <f t="shared" si="27"/>
        <v>#VALUE!</v>
      </c>
      <c r="J122" s="27" t="str">
        <f>H122</f>
        <v/>
      </c>
      <c r="K122" s="19" t="e">
        <f t="shared" si="23"/>
        <v>#VALUE!</v>
      </c>
      <c r="L122" s="19" t="str">
        <f>H122</f>
        <v/>
      </c>
      <c r="M122" s="19" t="e">
        <f t="shared" si="25"/>
        <v>#VALUE!</v>
      </c>
      <c r="N122" s="19" t="e">
        <f t="shared" si="28"/>
        <v>#VALUE!</v>
      </c>
      <c r="O122" s="19" t="e">
        <f t="shared" si="26"/>
        <v>#VALUE!</v>
      </c>
      <c r="P122" s="27" t="e">
        <f>H122*0.9</f>
        <v>#VALUE!</v>
      </c>
    </row>
    <row r="123" spans="1:16" ht="14.7" x14ac:dyDescent="0.4">
      <c r="A123" s="17">
        <v>11.8</v>
      </c>
      <c r="B123" s="18">
        <f t="shared" si="16"/>
        <v>0.4916666666666667</v>
      </c>
      <c r="C123" s="19" t="str">
        <f>IFERROR($D$2*VLOOKUP(A123,#REF!,VLOOKUP($F$2,#REF!,2,0),0),"")</f>
        <v/>
      </c>
      <c r="D123" s="19" t="str">
        <f t="shared" si="21"/>
        <v/>
      </c>
      <c r="E123" s="19" t="str">
        <f t="shared" si="15"/>
        <v/>
      </c>
      <c r="F123" s="19" t="str">
        <f t="shared" si="17"/>
        <v/>
      </c>
      <c r="G123" s="19" t="str">
        <f t="shared" si="18"/>
        <v/>
      </c>
      <c r="H123" s="19" t="str">
        <f t="shared" si="22"/>
        <v/>
      </c>
      <c r="I123" s="19" t="e">
        <f t="shared" si="27"/>
        <v>#VALUE!</v>
      </c>
      <c r="J123" s="19" t="str">
        <f t="shared" ref="J123:J125" si="31">H123</f>
        <v/>
      </c>
      <c r="K123" s="19" t="e">
        <f t="shared" si="23"/>
        <v>#VALUE!</v>
      </c>
      <c r="L123" s="19" t="str">
        <f t="shared" ref="L123:L130" si="32">H123</f>
        <v/>
      </c>
      <c r="M123" s="19" t="e">
        <f t="shared" si="25"/>
        <v>#VALUE!</v>
      </c>
      <c r="N123" s="19" t="e">
        <f t="shared" si="28"/>
        <v>#VALUE!</v>
      </c>
      <c r="O123" s="19" t="e">
        <f t="shared" si="26"/>
        <v>#VALUE!</v>
      </c>
      <c r="P123" s="19" t="e">
        <f t="shared" ref="P123:P130" si="33">H123*0.9</f>
        <v>#VALUE!</v>
      </c>
    </row>
    <row r="124" spans="1:16" ht="14.7" x14ac:dyDescent="0.4">
      <c r="A124" s="17">
        <v>11.9</v>
      </c>
      <c r="B124" s="18">
        <f t="shared" si="16"/>
        <v>0.49583333333333335</v>
      </c>
      <c r="C124" s="19" t="str">
        <f>IFERROR($D$2*VLOOKUP(A124,#REF!,VLOOKUP($F$2,#REF!,2,0),0),"")</f>
        <v/>
      </c>
      <c r="D124" s="19" t="str">
        <f t="shared" si="21"/>
        <v/>
      </c>
      <c r="E124" s="19" t="str">
        <f t="shared" si="15"/>
        <v/>
      </c>
      <c r="F124" s="19" t="str">
        <f t="shared" si="17"/>
        <v/>
      </c>
      <c r="G124" s="19" t="str">
        <f t="shared" si="18"/>
        <v/>
      </c>
      <c r="H124" s="19" t="str">
        <f t="shared" si="22"/>
        <v/>
      </c>
      <c r="I124" s="19" t="e">
        <f t="shared" si="27"/>
        <v>#VALUE!</v>
      </c>
      <c r="J124" s="19" t="str">
        <f t="shared" si="31"/>
        <v/>
      </c>
      <c r="K124" s="19" t="e">
        <f t="shared" si="23"/>
        <v>#VALUE!</v>
      </c>
      <c r="L124" s="19" t="str">
        <f t="shared" si="32"/>
        <v/>
      </c>
      <c r="M124" s="19" t="e">
        <f t="shared" si="25"/>
        <v>#VALUE!</v>
      </c>
      <c r="N124" s="19" t="e">
        <f t="shared" si="28"/>
        <v>#VALUE!</v>
      </c>
      <c r="O124" s="19" t="e">
        <f t="shared" si="26"/>
        <v>#VALUE!</v>
      </c>
      <c r="P124" s="19" t="e">
        <f t="shared" si="33"/>
        <v>#VALUE!</v>
      </c>
    </row>
    <row r="125" spans="1:16" ht="14.7" x14ac:dyDescent="0.4">
      <c r="A125" s="17">
        <v>12</v>
      </c>
      <c r="B125" s="18">
        <f t="shared" si="16"/>
        <v>0.5</v>
      </c>
      <c r="C125" s="19" t="str">
        <f>IFERROR($D$2*VLOOKUP(A125,#REF!,VLOOKUP($F$2,#REF!,2,0),0),"")</f>
        <v/>
      </c>
      <c r="D125" s="19" t="str">
        <f t="shared" si="21"/>
        <v/>
      </c>
      <c r="E125" s="19" t="str">
        <f t="shared" si="15"/>
        <v/>
      </c>
      <c r="F125" s="19" t="str">
        <f t="shared" si="17"/>
        <v/>
      </c>
      <c r="G125" s="19" t="str">
        <f t="shared" si="18"/>
        <v/>
      </c>
      <c r="H125" s="19" t="str">
        <f t="shared" si="22"/>
        <v/>
      </c>
      <c r="I125" s="19" t="e">
        <f t="shared" si="27"/>
        <v>#VALUE!</v>
      </c>
      <c r="J125" s="19" t="str">
        <f t="shared" si="31"/>
        <v/>
      </c>
      <c r="K125" s="19" t="e">
        <f t="shared" si="23"/>
        <v>#VALUE!</v>
      </c>
      <c r="L125" s="19" t="str">
        <f t="shared" si="32"/>
        <v/>
      </c>
      <c r="M125" s="19" t="e">
        <f t="shared" si="25"/>
        <v>#VALUE!</v>
      </c>
      <c r="N125" s="19" t="e">
        <f t="shared" si="28"/>
        <v>#VALUE!</v>
      </c>
      <c r="O125" s="19" t="e">
        <f t="shared" si="26"/>
        <v>#VALUE!</v>
      </c>
      <c r="P125" s="19" t="e">
        <f t="shared" si="33"/>
        <v>#VALUE!</v>
      </c>
    </row>
    <row r="126" spans="1:16" ht="14.7" x14ac:dyDescent="0.4">
      <c r="A126" s="17">
        <v>12.1</v>
      </c>
      <c r="B126" s="18">
        <f t="shared" si="16"/>
        <v>0.50416666666666665</v>
      </c>
      <c r="C126" s="19" t="str">
        <f>IFERROR($D$2*VLOOKUP(A126,#REF!,VLOOKUP($F$2,#REF!,2,0),0),"")</f>
        <v/>
      </c>
      <c r="D126" s="19" t="str">
        <f t="shared" si="21"/>
        <v/>
      </c>
      <c r="E126" s="19" t="str">
        <f t="shared" si="15"/>
        <v/>
      </c>
      <c r="F126" s="19" t="str">
        <f t="shared" si="17"/>
        <v/>
      </c>
      <c r="G126" s="19" t="str">
        <f t="shared" si="18"/>
        <v/>
      </c>
      <c r="H126" s="19" t="str">
        <f t="shared" si="22"/>
        <v/>
      </c>
      <c r="I126" s="19" t="e">
        <f t="shared" si="27"/>
        <v>#VALUE!</v>
      </c>
      <c r="J126" s="27" t="str">
        <f>H126</f>
        <v/>
      </c>
      <c r="K126" s="19" t="e">
        <f t="shared" si="23"/>
        <v>#VALUE!</v>
      </c>
      <c r="L126" s="27" t="str">
        <f t="shared" si="32"/>
        <v/>
      </c>
      <c r="M126" s="19" t="e">
        <f t="shared" si="25"/>
        <v>#VALUE!</v>
      </c>
      <c r="N126" s="27" t="e">
        <f t="shared" si="28"/>
        <v>#VALUE!</v>
      </c>
      <c r="O126" s="19" t="e">
        <f t="shared" si="26"/>
        <v>#VALUE!</v>
      </c>
      <c r="P126" s="27" t="e">
        <f t="shared" si="33"/>
        <v>#VALUE!</v>
      </c>
    </row>
    <row r="127" spans="1:16" ht="14.7" x14ac:dyDescent="0.4">
      <c r="A127" s="17">
        <v>12.2</v>
      </c>
      <c r="B127" s="18">
        <f t="shared" si="16"/>
        <v>0.5083333333333333</v>
      </c>
      <c r="C127" s="19" t="str">
        <f>IFERROR($D$2*VLOOKUP(A127,#REF!,VLOOKUP($F$2,#REF!,2,0),0),"")</f>
        <v/>
      </c>
      <c r="D127" s="19" t="str">
        <f t="shared" si="21"/>
        <v/>
      </c>
      <c r="E127" s="19" t="str">
        <f t="shared" si="15"/>
        <v/>
      </c>
      <c r="F127" s="19" t="str">
        <f t="shared" si="17"/>
        <v/>
      </c>
      <c r="G127" s="19" t="str">
        <f t="shared" si="18"/>
        <v/>
      </c>
      <c r="H127" s="19" t="str">
        <f t="shared" si="22"/>
        <v/>
      </c>
      <c r="I127" s="19" t="e">
        <f t="shared" si="27"/>
        <v>#VALUE!</v>
      </c>
      <c r="J127" s="19" t="str">
        <f>H127</f>
        <v/>
      </c>
      <c r="K127" s="19" t="e">
        <f t="shared" si="23"/>
        <v>#VALUE!</v>
      </c>
      <c r="L127" s="19" t="str">
        <f t="shared" si="32"/>
        <v/>
      </c>
      <c r="M127" s="19" t="e">
        <f t="shared" si="25"/>
        <v>#VALUE!</v>
      </c>
      <c r="N127" s="19" t="e">
        <f t="shared" si="28"/>
        <v>#VALUE!</v>
      </c>
      <c r="O127" s="19" t="e">
        <f t="shared" si="26"/>
        <v>#VALUE!</v>
      </c>
      <c r="P127" s="19" t="e">
        <f t="shared" si="33"/>
        <v>#VALUE!</v>
      </c>
    </row>
    <row r="128" spans="1:16" ht="14.7" x14ac:dyDescent="0.4">
      <c r="A128" s="17">
        <v>12.3</v>
      </c>
      <c r="B128" s="18">
        <f t="shared" si="16"/>
        <v>0.51250000000000007</v>
      </c>
      <c r="C128" s="19" t="str">
        <f>IFERROR($D$2*VLOOKUP(A128,#REF!,VLOOKUP($F$2,#REF!,2,0),0),"")</f>
        <v/>
      </c>
      <c r="D128" s="19" t="str">
        <f t="shared" si="21"/>
        <v/>
      </c>
      <c r="E128" s="19" t="str">
        <f t="shared" si="15"/>
        <v/>
      </c>
      <c r="F128" s="19" t="str">
        <f t="shared" si="17"/>
        <v/>
      </c>
      <c r="G128" s="19" t="str">
        <f t="shared" si="18"/>
        <v/>
      </c>
      <c r="H128" s="19" t="str">
        <f t="shared" si="22"/>
        <v/>
      </c>
      <c r="I128" s="19" t="e">
        <f t="shared" si="27"/>
        <v>#VALUE!</v>
      </c>
      <c r="J128" s="19" t="str">
        <f t="shared" ref="J128:J130" si="34">H128</f>
        <v/>
      </c>
      <c r="K128" s="19" t="e">
        <f t="shared" si="23"/>
        <v>#VALUE!</v>
      </c>
      <c r="L128" s="19" t="str">
        <f t="shared" si="32"/>
        <v/>
      </c>
      <c r="M128" s="19" t="e">
        <f t="shared" si="25"/>
        <v>#VALUE!</v>
      </c>
      <c r="N128" s="19" t="e">
        <f t="shared" si="28"/>
        <v>#VALUE!</v>
      </c>
      <c r="O128" s="19" t="e">
        <f t="shared" si="26"/>
        <v>#VALUE!</v>
      </c>
      <c r="P128" s="19" t="e">
        <f t="shared" si="33"/>
        <v>#VALUE!</v>
      </c>
    </row>
    <row r="129" spans="1:16" ht="14.7" x14ac:dyDescent="0.4">
      <c r="A129" s="17">
        <v>12.4</v>
      </c>
      <c r="B129" s="18">
        <f t="shared" si="16"/>
        <v>0.51666666666666672</v>
      </c>
      <c r="C129" s="19" t="str">
        <f>IFERROR($D$2*VLOOKUP(A129,#REF!,VLOOKUP($F$2,#REF!,2,0),0),"")</f>
        <v/>
      </c>
      <c r="D129" s="19" t="str">
        <f t="shared" si="21"/>
        <v/>
      </c>
      <c r="E129" s="19" t="str">
        <f t="shared" si="15"/>
        <v/>
      </c>
      <c r="F129" s="19" t="str">
        <f t="shared" si="17"/>
        <v/>
      </c>
      <c r="G129" s="19" t="str">
        <f t="shared" si="18"/>
        <v/>
      </c>
      <c r="H129" s="19" t="str">
        <f t="shared" si="22"/>
        <v/>
      </c>
      <c r="I129" s="19" t="e">
        <f t="shared" si="27"/>
        <v>#VALUE!</v>
      </c>
      <c r="J129" s="19" t="str">
        <f t="shared" si="34"/>
        <v/>
      </c>
      <c r="K129" s="19" t="e">
        <f t="shared" si="23"/>
        <v>#VALUE!</v>
      </c>
      <c r="L129" s="19" t="str">
        <f t="shared" si="32"/>
        <v/>
      </c>
      <c r="M129" s="19" t="e">
        <f t="shared" si="25"/>
        <v>#VALUE!</v>
      </c>
      <c r="N129" s="19" t="e">
        <f t="shared" si="28"/>
        <v>#VALUE!</v>
      </c>
      <c r="O129" s="19" t="e">
        <f t="shared" si="26"/>
        <v>#VALUE!</v>
      </c>
      <c r="P129" s="19" t="e">
        <f t="shared" si="33"/>
        <v>#VALUE!</v>
      </c>
    </row>
    <row r="130" spans="1:16" ht="14.7" x14ac:dyDescent="0.4">
      <c r="A130" s="17">
        <v>12.5</v>
      </c>
      <c r="B130" s="18">
        <f t="shared" si="16"/>
        <v>0.52083333333333337</v>
      </c>
      <c r="C130" s="19" t="str">
        <f>IFERROR($D$2*VLOOKUP(A130,#REF!,VLOOKUP($F$2,#REF!,2,0),0),"")</f>
        <v/>
      </c>
      <c r="D130" s="19" t="str">
        <f t="shared" si="21"/>
        <v/>
      </c>
      <c r="E130" s="19" t="str">
        <f t="shared" si="15"/>
        <v/>
      </c>
      <c r="F130" s="19" t="str">
        <f t="shared" si="17"/>
        <v/>
      </c>
      <c r="G130" s="19" t="str">
        <f t="shared" si="18"/>
        <v/>
      </c>
      <c r="H130" s="19" t="str">
        <f t="shared" si="22"/>
        <v/>
      </c>
      <c r="I130" s="19" t="e">
        <f t="shared" si="27"/>
        <v>#VALUE!</v>
      </c>
      <c r="J130" s="27" t="str">
        <f t="shared" si="34"/>
        <v/>
      </c>
      <c r="K130" s="19" t="e">
        <f t="shared" si="23"/>
        <v>#VALUE!</v>
      </c>
      <c r="L130" s="19" t="str">
        <f t="shared" si="32"/>
        <v/>
      </c>
      <c r="M130" s="19" t="e">
        <f t="shared" si="25"/>
        <v>#VALUE!</v>
      </c>
      <c r="N130" s="19" t="e">
        <f t="shared" si="28"/>
        <v>#VALUE!</v>
      </c>
      <c r="O130" s="19" t="e">
        <f t="shared" si="26"/>
        <v>#VALUE!</v>
      </c>
      <c r="P130" s="27" t="e">
        <f t="shared" si="33"/>
        <v>#VALUE!</v>
      </c>
    </row>
    <row r="131" spans="1:16" ht="14.7" x14ac:dyDescent="0.4">
      <c r="A131" s="17">
        <v>12.6</v>
      </c>
      <c r="B131" s="18">
        <f t="shared" si="16"/>
        <v>0.52500000000000002</v>
      </c>
      <c r="C131" s="19" t="str">
        <f>IFERROR($D$2*VLOOKUP(A131,#REF!,VLOOKUP($F$2,#REF!,2,0),0),"")</f>
        <v/>
      </c>
      <c r="D131" s="19" t="str">
        <f t="shared" si="21"/>
        <v/>
      </c>
      <c r="E131" s="19" t="str">
        <f t="shared" si="15"/>
        <v/>
      </c>
      <c r="F131" s="19" t="str">
        <f t="shared" si="17"/>
        <v/>
      </c>
      <c r="G131" s="19" t="str">
        <f t="shared" si="18"/>
        <v/>
      </c>
      <c r="H131" s="19" t="str">
        <f t="shared" si="22"/>
        <v/>
      </c>
      <c r="I131" s="19" t="e">
        <f t="shared" si="27"/>
        <v>#VALUE!</v>
      </c>
      <c r="J131" s="19" t="e">
        <f>H131+0.005</f>
        <v>#VALUE!</v>
      </c>
      <c r="K131" s="19" t="e">
        <f t="shared" si="23"/>
        <v>#VALUE!</v>
      </c>
      <c r="L131" s="28" t="e">
        <f>H131-0.005</f>
        <v>#VALUE!</v>
      </c>
      <c r="M131" s="19" t="e">
        <f t="shared" si="25"/>
        <v>#VALUE!</v>
      </c>
      <c r="N131" s="19" t="e">
        <f t="shared" si="28"/>
        <v>#VALUE!</v>
      </c>
      <c r="O131" s="19" t="e">
        <f t="shared" si="26"/>
        <v>#VALUE!</v>
      </c>
      <c r="P131" s="29" t="e">
        <f>H131+0.001</f>
        <v>#VALUE!</v>
      </c>
    </row>
    <row r="132" spans="1:16" ht="14.7" x14ac:dyDescent="0.4">
      <c r="A132" s="17">
        <v>12.7</v>
      </c>
      <c r="B132" s="18">
        <f t="shared" si="16"/>
        <v>0.52916666666666667</v>
      </c>
      <c r="C132" s="19" t="str">
        <f>IFERROR($D$2*VLOOKUP(A132,#REF!,VLOOKUP($F$2,#REF!,2,0),0),"")</f>
        <v/>
      </c>
      <c r="D132" s="19" t="str">
        <f t="shared" si="21"/>
        <v/>
      </c>
      <c r="E132" s="19" t="str">
        <f t="shared" si="15"/>
        <v/>
      </c>
      <c r="F132" s="19" t="str">
        <f t="shared" si="17"/>
        <v/>
      </c>
      <c r="G132" s="19" t="str">
        <f t="shared" si="18"/>
        <v/>
      </c>
      <c r="H132" s="19" t="str">
        <f t="shared" si="22"/>
        <v/>
      </c>
      <c r="I132" s="19" t="e">
        <f t="shared" si="27"/>
        <v>#VALUE!</v>
      </c>
      <c r="J132" s="19" t="e">
        <f t="shared" ref="J132:J137" si="35">H132+0.005</f>
        <v>#VALUE!</v>
      </c>
      <c r="K132" s="19" t="e">
        <f t="shared" si="23"/>
        <v>#VALUE!</v>
      </c>
      <c r="L132" s="19" t="e">
        <f t="shared" ref="L132:L134" si="36">H132-0.005</f>
        <v>#VALUE!</v>
      </c>
      <c r="M132" s="19" t="e">
        <f t="shared" si="25"/>
        <v>#VALUE!</v>
      </c>
      <c r="N132" s="19" t="e">
        <f t="shared" si="28"/>
        <v>#VALUE!</v>
      </c>
      <c r="O132" s="19" t="e">
        <f t="shared" si="26"/>
        <v>#VALUE!</v>
      </c>
      <c r="P132" s="29" t="e">
        <f t="shared" ref="P132:P154" si="37">H132+0.002</f>
        <v>#VALUE!</v>
      </c>
    </row>
    <row r="133" spans="1:16" ht="14.7" x14ac:dyDescent="0.4">
      <c r="A133" s="17">
        <v>12.8</v>
      </c>
      <c r="B133" s="18">
        <f t="shared" si="16"/>
        <v>0.53333333333333333</v>
      </c>
      <c r="C133" s="19" t="str">
        <f>IFERROR($D$2*VLOOKUP(A133,#REF!,VLOOKUP($F$2,#REF!,2,0),0),"")</f>
        <v/>
      </c>
      <c r="D133" s="19" t="str">
        <f t="shared" si="21"/>
        <v/>
      </c>
      <c r="E133" s="19" t="str">
        <f t="shared" ref="E133:E196" si="38">IF(C133="","",MIN(0.2*(1000/$H$2-10),C133))</f>
        <v/>
      </c>
      <c r="F133" s="19" t="str">
        <f t="shared" si="17"/>
        <v/>
      </c>
      <c r="G133" s="19" t="str">
        <f t="shared" si="18"/>
        <v/>
      </c>
      <c r="H133" s="19" t="str">
        <f t="shared" si="22"/>
        <v/>
      </c>
      <c r="I133" s="19" t="e">
        <f t="shared" si="27"/>
        <v>#VALUE!</v>
      </c>
      <c r="J133" s="19" t="e">
        <f t="shared" si="35"/>
        <v>#VALUE!</v>
      </c>
      <c r="K133" s="19" t="e">
        <f t="shared" si="23"/>
        <v>#VALUE!</v>
      </c>
      <c r="L133" s="19" t="e">
        <f t="shared" si="36"/>
        <v>#VALUE!</v>
      </c>
      <c r="M133" s="19" t="e">
        <f t="shared" si="25"/>
        <v>#VALUE!</v>
      </c>
      <c r="N133" s="19" t="e">
        <f t="shared" si="28"/>
        <v>#VALUE!</v>
      </c>
      <c r="O133" s="19" t="e">
        <f t="shared" si="26"/>
        <v>#VALUE!</v>
      </c>
      <c r="P133" s="29" t="e">
        <f t="shared" si="37"/>
        <v>#VALUE!</v>
      </c>
    </row>
    <row r="134" spans="1:16" ht="14.7" x14ac:dyDescent="0.4">
      <c r="A134" s="17">
        <v>12.9</v>
      </c>
      <c r="B134" s="18">
        <f t="shared" ref="B134:B197" si="39">IFERROR(A134/24,"")</f>
        <v>0.53749999999999998</v>
      </c>
      <c r="C134" s="19" t="str">
        <f>IFERROR($D$2*VLOOKUP(A134,#REF!,VLOOKUP($F$2,#REF!,2,0),0),"")</f>
        <v/>
      </c>
      <c r="D134" s="19" t="str">
        <f t="shared" si="21"/>
        <v/>
      </c>
      <c r="E134" s="19" t="str">
        <f t="shared" si="38"/>
        <v/>
      </c>
      <c r="F134" s="19" t="str">
        <f t="shared" ref="F134:F197" si="40">IF(C134="","",(1000/$H$2-10)*((C134-E134)/(C134-E134+(1000/$H$2-10))))</f>
        <v/>
      </c>
      <c r="G134" s="19" t="str">
        <f t="shared" ref="G134:G197" si="41">IFERROR(C134-E134-F134,"")</f>
        <v/>
      </c>
      <c r="H134" s="19" t="str">
        <f t="shared" si="22"/>
        <v/>
      </c>
      <c r="I134" s="19" t="e">
        <f t="shared" si="27"/>
        <v>#VALUE!</v>
      </c>
      <c r="J134" s="19" t="e">
        <f t="shared" si="35"/>
        <v>#VALUE!</v>
      </c>
      <c r="K134" s="19" t="e">
        <f t="shared" si="23"/>
        <v>#VALUE!</v>
      </c>
      <c r="L134" s="19" t="e">
        <f t="shared" si="36"/>
        <v>#VALUE!</v>
      </c>
      <c r="M134" s="19" t="e">
        <f t="shared" si="25"/>
        <v>#VALUE!</v>
      </c>
      <c r="N134" s="19" t="e">
        <f t="shared" si="28"/>
        <v>#VALUE!</v>
      </c>
      <c r="O134" s="19" t="e">
        <f t="shared" si="26"/>
        <v>#VALUE!</v>
      </c>
      <c r="P134" s="29" t="e">
        <f t="shared" si="37"/>
        <v>#VALUE!</v>
      </c>
    </row>
    <row r="135" spans="1:16" ht="14.7" x14ac:dyDescent="0.4">
      <c r="A135" s="17">
        <v>13</v>
      </c>
      <c r="B135" s="18">
        <f t="shared" si="39"/>
        <v>0.54166666666666663</v>
      </c>
      <c r="C135" s="19" t="str">
        <f>IFERROR($D$2*VLOOKUP(A135,#REF!,VLOOKUP($F$2,#REF!,2,0),0),"")</f>
        <v/>
      </c>
      <c r="D135" s="19" t="str">
        <f t="shared" ref="D135:D198" si="42">IFERROR(C135-C134,"")</f>
        <v/>
      </c>
      <c r="E135" s="19" t="str">
        <f t="shared" si="38"/>
        <v/>
      </c>
      <c r="F135" s="19" t="str">
        <f t="shared" si="40"/>
        <v/>
      </c>
      <c r="G135" s="19" t="str">
        <f t="shared" si="41"/>
        <v/>
      </c>
      <c r="H135" s="19" t="str">
        <f t="shared" ref="H135:H198" si="43">IFERROR(G135-G134,"")</f>
        <v/>
      </c>
      <c r="I135" s="19" t="e">
        <f t="shared" si="27"/>
        <v>#VALUE!</v>
      </c>
      <c r="J135" s="19" t="e">
        <f t="shared" si="35"/>
        <v>#VALUE!</v>
      </c>
      <c r="K135" s="19" t="e">
        <f t="shared" ref="K135:K198" si="44">L135+K134</f>
        <v>#VALUE!</v>
      </c>
      <c r="L135" s="19" t="e">
        <f>H135-0.005</f>
        <v>#VALUE!</v>
      </c>
      <c r="M135" s="19" t="e">
        <f t="shared" ref="M135:M198" si="45">N135+M134</f>
        <v>#VALUE!</v>
      </c>
      <c r="N135" s="19" t="e">
        <f t="shared" si="28"/>
        <v>#VALUE!</v>
      </c>
      <c r="O135" s="19" t="e">
        <f t="shared" ref="O135:O198" si="46">P135+O134</f>
        <v>#VALUE!</v>
      </c>
      <c r="P135" s="29" t="e">
        <f t="shared" si="37"/>
        <v>#VALUE!</v>
      </c>
    </row>
    <row r="136" spans="1:16" ht="14.7" x14ac:dyDescent="0.4">
      <c r="A136" s="17">
        <v>13.1</v>
      </c>
      <c r="B136" s="18">
        <f t="shared" si="39"/>
        <v>0.54583333333333328</v>
      </c>
      <c r="C136" s="19" t="str">
        <f>IFERROR($D$2*VLOOKUP(A136,#REF!,VLOOKUP($F$2,#REF!,2,0),0),"")</f>
        <v/>
      </c>
      <c r="D136" s="19" t="str">
        <f t="shared" si="42"/>
        <v/>
      </c>
      <c r="E136" s="19" t="str">
        <f t="shared" si="38"/>
        <v/>
      </c>
      <c r="F136" s="19" t="str">
        <f t="shared" si="40"/>
        <v/>
      </c>
      <c r="G136" s="19" t="str">
        <f t="shared" si="41"/>
        <v/>
      </c>
      <c r="H136" s="19" t="str">
        <f t="shared" si="43"/>
        <v/>
      </c>
      <c r="I136" s="19" t="e">
        <f t="shared" ref="I136:I199" si="47">J136+I135</f>
        <v>#VALUE!</v>
      </c>
      <c r="J136" s="19" t="e">
        <f t="shared" si="35"/>
        <v>#VALUE!</v>
      </c>
      <c r="K136" s="19" t="e">
        <f t="shared" si="44"/>
        <v>#VALUE!</v>
      </c>
      <c r="L136" s="19" t="e">
        <f>H136-0.005</f>
        <v>#VALUE!</v>
      </c>
      <c r="M136" s="19" t="e">
        <f t="shared" si="45"/>
        <v>#VALUE!</v>
      </c>
      <c r="N136" s="19" t="e">
        <f t="shared" si="28"/>
        <v>#VALUE!</v>
      </c>
      <c r="O136" s="19" t="e">
        <f t="shared" si="46"/>
        <v>#VALUE!</v>
      </c>
      <c r="P136" s="29" t="e">
        <f t="shared" si="37"/>
        <v>#VALUE!</v>
      </c>
    </row>
    <row r="137" spans="1:16" ht="14.7" x14ac:dyDescent="0.4">
      <c r="A137" s="17">
        <v>13.2</v>
      </c>
      <c r="B137" s="18">
        <f t="shared" si="39"/>
        <v>0.54999999999999993</v>
      </c>
      <c r="C137" s="19" t="str">
        <f>IFERROR($D$2*VLOOKUP(A137,#REF!,VLOOKUP($F$2,#REF!,2,0),0),"")</f>
        <v/>
      </c>
      <c r="D137" s="19" t="str">
        <f t="shared" si="42"/>
        <v/>
      </c>
      <c r="E137" s="19" t="str">
        <f t="shared" si="38"/>
        <v/>
      </c>
      <c r="F137" s="19" t="str">
        <f t="shared" si="40"/>
        <v/>
      </c>
      <c r="G137" s="19" t="str">
        <f t="shared" si="41"/>
        <v/>
      </c>
      <c r="H137" s="19" t="str">
        <f t="shared" si="43"/>
        <v/>
      </c>
      <c r="I137" s="19" t="e">
        <f t="shared" si="47"/>
        <v>#VALUE!</v>
      </c>
      <c r="J137" s="19" t="e">
        <f t="shared" si="35"/>
        <v>#VALUE!</v>
      </c>
      <c r="K137" s="19" t="e">
        <f t="shared" si="44"/>
        <v>#VALUE!</v>
      </c>
      <c r="L137" s="19" t="e">
        <f>H137-0.005</f>
        <v>#VALUE!</v>
      </c>
      <c r="M137" s="19" t="e">
        <f t="shared" si="45"/>
        <v>#VALUE!</v>
      </c>
      <c r="N137" s="19" t="e">
        <f t="shared" si="28"/>
        <v>#VALUE!</v>
      </c>
      <c r="O137" s="19" t="e">
        <f t="shared" si="46"/>
        <v>#VALUE!</v>
      </c>
      <c r="P137" s="29" t="e">
        <f t="shared" si="37"/>
        <v>#VALUE!</v>
      </c>
    </row>
    <row r="138" spans="1:16" ht="14.7" x14ac:dyDescent="0.4">
      <c r="A138" s="17">
        <v>13.3</v>
      </c>
      <c r="B138" s="18">
        <f t="shared" si="39"/>
        <v>0.5541666666666667</v>
      </c>
      <c r="C138" s="19" t="str">
        <f>IFERROR($D$2*VLOOKUP(A138,#REF!,VLOOKUP($F$2,#REF!,2,0),0),"")</f>
        <v/>
      </c>
      <c r="D138" s="19" t="str">
        <f t="shared" si="42"/>
        <v/>
      </c>
      <c r="E138" s="19" t="str">
        <f t="shared" si="38"/>
        <v/>
      </c>
      <c r="F138" s="19" t="str">
        <f t="shared" si="40"/>
        <v/>
      </c>
      <c r="G138" s="19" t="str">
        <f t="shared" si="41"/>
        <v/>
      </c>
      <c r="H138" s="19" t="str">
        <f t="shared" si="43"/>
        <v/>
      </c>
      <c r="I138" s="19" t="e">
        <f t="shared" si="47"/>
        <v>#VALUE!</v>
      </c>
      <c r="J138" s="19" t="e">
        <f>H138+0.004</f>
        <v>#VALUE!</v>
      </c>
      <c r="K138" s="19" t="e">
        <f t="shared" si="44"/>
        <v>#VALUE!</v>
      </c>
      <c r="L138" s="19" t="e">
        <f t="shared" ref="L138:L159" si="48">H138-0.006</f>
        <v>#VALUE!</v>
      </c>
      <c r="M138" s="19" t="e">
        <f t="shared" si="45"/>
        <v>#VALUE!</v>
      </c>
      <c r="N138" s="19" t="e">
        <f t="shared" ref="N138:N179" si="49">H138*1.1</f>
        <v>#VALUE!</v>
      </c>
      <c r="O138" s="19" t="e">
        <f t="shared" si="46"/>
        <v>#VALUE!</v>
      </c>
      <c r="P138" s="29" t="e">
        <f t="shared" si="37"/>
        <v>#VALUE!</v>
      </c>
    </row>
    <row r="139" spans="1:16" ht="14.7" x14ac:dyDescent="0.4">
      <c r="A139" s="17">
        <v>13.4</v>
      </c>
      <c r="B139" s="18">
        <f t="shared" si="39"/>
        <v>0.55833333333333335</v>
      </c>
      <c r="C139" s="19" t="str">
        <f>IFERROR($D$2*VLOOKUP(A139,#REF!,VLOOKUP($F$2,#REF!,2,0),0),"")</f>
        <v/>
      </c>
      <c r="D139" s="19" t="str">
        <f t="shared" si="42"/>
        <v/>
      </c>
      <c r="E139" s="19" t="str">
        <f t="shared" si="38"/>
        <v/>
      </c>
      <c r="F139" s="19" t="str">
        <f t="shared" si="40"/>
        <v/>
      </c>
      <c r="G139" s="19" t="str">
        <f t="shared" si="41"/>
        <v/>
      </c>
      <c r="H139" s="19" t="str">
        <f t="shared" si="43"/>
        <v/>
      </c>
      <c r="I139" s="19" t="e">
        <f t="shared" si="47"/>
        <v>#VALUE!</v>
      </c>
      <c r="J139" s="19" t="e">
        <f>H139+0.004</f>
        <v>#VALUE!</v>
      </c>
      <c r="K139" s="19" t="e">
        <f t="shared" si="44"/>
        <v>#VALUE!</v>
      </c>
      <c r="L139" s="19" t="e">
        <f>H139-0.005</f>
        <v>#VALUE!</v>
      </c>
      <c r="M139" s="19" t="e">
        <f t="shared" si="45"/>
        <v>#VALUE!</v>
      </c>
      <c r="N139" s="19" t="e">
        <f t="shared" si="49"/>
        <v>#VALUE!</v>
      </c>
      <c r="O139" s="19" t="e">
        <f t="shared" si="46"/>
        <v>#VALUE!</v>
      </c>
      <c r="P139" s="29" t="e">
        <f t="shared" si="37"/>
        <v>#VALUE!</v>
      </c>
    </row>
    <row r="140" spans="1:16" ht="14.7" x14ac:dyDescent="0.4">
      <c r="A140" s="17">
        <v>13.5</v>
      </c>
      <c r="B140" s="18">
        <f t="shared" si="39"/>
        <v>0.5625</v>
      </c>
      <c r="C140" s="19" t="str">
        <f>IFERROR($D$2*VLOOKUP(A140,#REF!,VLOOKUP($F$2,#REF!,2,0),0),"")</f>
        <v/>
      </c>
      <c r="D140" s="19" t="str">
        <f t="shared" si="42"/>
        <v/>
      </c>
      <c r="E140" s="19" t="str">
        <f t="shared" si="38"/>
        <v/>
      </c>
      <c r="F140" s="19" t="str">
        <f t="shared" si="40"/>
        <v/>
      </c>
      <c r="G140" s="19" t="str">
        <f t="shared" si="41"/>
        <v/>
      </c>
      <c r="H140" s="19" t="str">
        <f t="shared" si="43"/>
        <v/>
      </c>
      <c r="I140" s="19" t="e">
        <f t="shared" si="47"/>
        <v>#VALUE!</v>
      </c>
      <c r="J140" s="19" t="e">
        <f>H140+0.004</f>
        <v>#VALUE!</v>
      </c>
      <c r="K140" s="19" t="e">
        <f t="shared" si="44"/>
        <v>#VALUE!</v>
      </c>
      <c r="L140" s="19" t="e">
        <f t="shared" si="48"/>
        <v>#VALUE!</v>
      </c>
      <c r="M140" s="19" t="e">
        <f t="shared" si="45"/>
        <v>#VALUE!</v>
      </c>
      <c r="N140" s="19" t="e">
        <f t="shared" si="49"/>
        <v>#VALUE!</v>
      </c>
      <c r="O140" s="19" t="e">
        <f t="shared" si="46"/>
        <v>#VALUE!</v>
      </c>
      <c r="P140" s="29" t="e">
        <f t="shared" si="37"/>
        <v>#VALUE!</v>
      </c>
    </row>
    <row r="141" spans="1:16" ht="14.7" x14ac:dyDescent="0.4">
      <c r="A141" s="17">
        <v>13.6</v>
      </c>
      <c r="B141" s="18">
        <f t="shared" si="39"/>
        <v>0.56666666666666665</v>
      </c>
      <c r="C141" s="19" t="str">
        <f>IFERROR($D$2*VLOOKUP(A141,#REF!,VLOOKUP($F$2,#REF!,2,0),0),"")</f>
        <v/>
      </c>
      <c r="D141" s="19" t="str">
        <f t="shared" si="42"/>
        <v/>
      </c>
      <c r="E141" s="19" t="str">
        <f t="shared" si="38"/>
        <v/>
      </c>
      <c r="F141" s="19" t="str">
        <f t="shared" si="40"/>
        <v/>
      </c>
      <c r="G141" s="19" t="str">
        <f t="shared" si="41"/>
        <v/>
      </c>
      <c r="H141" s="19" t="str">
        <f t="shared" si="43"/>
        <v/>
      </c>
      <c r="I141" s="19" t="e">
        <f t="shared" si="47"/>
        <v>#VALUE!</v>
      </c>
      <c r="J141" s="19" t="e">
        <f t="shared" ref="J141:J163" si="50">H141+0.004</f>
        <v>#VALUE!</v>
      </c>
      <c r="K141" s="19" t="e">
        <f t="shared" si="44"/>
        <v>#VALUE!</v>
      </c>
      <c r="L141" s="19" t="e">
        <f>H141-0.005</f>
        <v>#VALUE!</v>
      </c>
      <c r="M141" s="19" t="e">
        <f t="shared" si="45"/>
        <v>#VALUE!</v>
      </c>
      <c r="N141" s="19" t="e">
        <f t="shared" si="49"/>
        <v>#VALUE!</v>
      </c>
      <c r="O141" s="19" t="e">
        <f t="shared" si="46"/>
        <v>#VALUE!</v>
      </c>
      <c r="P141" s="29" t="e">
        <f t="shared" si="37"/>
        <v>#VALUE!</v>
      </c>
    </row>
    <row r="142" spans="1:16" ht="14.7" x14ac:dyDescent="0.4">
      <c r="A142" s="17">
        <v>13.7</v>
      </c>
      <c r="B142" s="18">
        <f t="shared" si="39"/>
        <v>0.5708333333333333</v>
      </c>
      <c r="C142" s="19" t="str">
        <f>IFERROR($D$2*VLOOKUP(A142,#REF!,VLOOKUP($F$2,#REF!,2,0),0),"")</f>
        <v/>
      </c>
      <c r="D142" s="19" t="str">
        <f t="shared" si="42"/>
        <v/>
      </c>
      <c r="E142" s="19" t="str">
        <f t="shared" si="38"/>
        <v/>
      </c>
      <c r="F142" s="19" t="str">
        <f t="shared" si="40"/>
        <v/>
      </c>
      <c r="G142" s="19" t="str">
        <f t="shared" si="41"/>
        <v/>
      </c>
      <c r="H142" s="19" t="str">
        <f t="shared" si="43"/>
        <v/>
      </c>
      <c r="I142" s="19" t="e">
        <f t="shared" si="47"/>
        <v>#VALUE!</v>
      </c>
      <c r="J142" s="19" t="e">
        <f t="shared" si="50"/>
        <v>#VALUE!</v>
      </c>
      <c r="K142" s="19" t="e">
        <f t="shared" si="44"/>
        <v>#VALUE!</v>
      </c>
      <c r="L142" s="19" t="e">
        <f>H142-0.005</f>
        <v>#VALUE!</v>
      </c>
      <c r="M142" s="19" t="e">
        <f t="shared" si="45"/>
        <v>#VALUE!</v>
      </c>
      <c r="N142" s="19" t="e">
        <f t="shared" si="49"/>
        <v>#VALUE!</v>
      </c>
      <c r="O142" s="19" t="e">
        <f t="shared" si="46"/>
        <v>#VALUE!</v>
      </c>
      <c r="P142" s="29" t="e">
        <f t="shared" si="37"/>
        <v>#VALUE!</v>
      </c>
    </row>
    <row r="143" spans="1:16" ht="14.7" x14ac:dyDescent="0.4">
      <c r="A143" s="17">
        <v>13.8</v>
      </c>
      <c r="B143" s="18">
        <f t="shared" si="39"/>
        <v>0.57500000000000007</v>
      </c>
      <c r="C143" s="19" t="str">
        <f>IFERROR($D$2*VLOOKUP(A143,#REF!,VLOOKUP($F$2,#REF!,2,0),0),"")</f>
        <v/>
      </c>
      <c r="D143" s="19" t="str">
        <f t="shared" si="42"/>
        <v/>
      </c>
      <c r="E143" s="19" t="str">
        <f t="shared" si="38"/>
        <v/>
      </c>
      <c r="F143" s="19" t="str">
        <f t="shared" si="40"/>
        <v/>
      </c>
      <c r="G143" s="19" t="str">
        <f t="shared" si="41"/>
        <v/>
      </c>
      <c r="H143" s="19" t="str">
        <f t="shared" si="43"/>
        <v/>
      </c>
      <c r="I143" s="19" t="e">
        <f t="shared" si="47"/>
        <v>#VALUE!</v>
      </c>
      <c r="J143" s="19" t="e">
        <f t="shared" si="50"/>
        <v>#VALUE!</v>
      </c>
      <c r="K143" s="19" t="e">
        <f t="shared" si="44"/>
        <v>#VALUE!</v>
      </c>
      <c r="L143" s="19" t="e">
        <f t="shared" si="48"/>
        <v>#VALUE!</v>
      </c>
      <c r="M143" s="19" t="e">
        <f t="shared" si="45"/>
        <v>#VALUE!</v>
      </c>
      <c r="N143" s="19" t="e">
        <f t="shared" si="49"/>
        <v>#VALUE!</v>
      </c>
      <c r="O143" s="19" t="e">
        <f t="shared" si="46"/>
        <v>#VALUE!</v>
      </c>
      <c r="P143" s="29" t="e">
        <f t="shared" si="37"/>
        <v>#VALUE!</v>
      </c>
    </row>
    <row r="144" spans="1:16" ht="14.7" x14ac:dyDescent="0.4">
      <c r="A144" s="17">
        <v>13.9</v>
      </c>
      <c r="B144" s="18">
        <f t="shared" si="39"/>
        <v>0.57916666666666672</v>
      </c>
      <c r="C144" s="19" t="str">
        <f>IFERROR($D$2*VLOOKUP(A144,#REF!,VLOOKUP($F$2,#REF!,2,0),0),"")</f>
        <v/>
      </c>
      <c r="D144" s="19" t="str">
        <f t="shared" si="42"/>
        <v/>
      </c>
      <c r="E144" s="19" t="str">
        <f t="shared" si="38"/>
        <v/>
      </c>
      <c r="F144" s="19" t="str">
        <f t="shared" si="40"/>
        <v/>
      </c>
      <c r="G144" s="19" t="str">
        <f t="shared" si="41"/>
        <v/>
      </c>
      <c r="H144" s="19" t="str">
        <f t="shared" si="43"/>
        <v/>
      </c>
      <c r="I144" s="19" t="e">
        <f t="shared" si="47"/>
        <v>#VALUE!</v>
      </c>
      <c r="J144" s="19" t="e">
        <f t="shared" si="50"/>
        <v>#VALUE!</v>
      </c>
      <c r="K144" s="19" t="e">
        <f t="shared" si="44"/>
        <v>#VALUE!</v>
      </c>
      <c r="L144" s="19" t="e">
        <f t="shared" si="48"/>
        <v>#VALUE!</v>
      </c>
      <c r="M144" s="19" t="e">
        <f t="shared" si="45"/>
        <v>#VALUE!</v>
      </c>
      <c r="N144" s="19" t="e">
        <f t="shared" si="49"/>
        <v>#VALUE!</v>
      </c>
      <c r="O144" s="19" t="e">
        <f t="shared" si="46"/>
        <v>#VALUE!</v>
      </c>
      <c r="P144" s="29" t="e">
        <f t="shared" si="37"/>
        <v>#VALUE!</v>
      </c>
    </row>
    <row r="145" spans="1:16" ht="14.7" x14ac:dyDescent="0.4">
      <c r="A145" s="17">
        <v>14</v>
      </c>
      <c r="B145" s="18">
        <f t="shared" si="39"/>
        <v>0.58333333333333337</v>
      </c>
      <c r="C145" s="19" t="str">
        <f>IFERROR($D$2*VLOOKUP(A145,#REF!,VLOOKUP($F$2,#REF!,2,0),0),"")</f>
        <v/>
      </c>
      <c r="D145" s="19" t="str">
        <f t="shared" si="42"/>
        <v/>
      </c>
      <c r="E145" s="19" t="str">
        <f t="shared" si="38"/>
        <v/>
      </c>
      <c r="F145" s="19" t="str">
        <f t="shared" si="40"/>
        <v/>
      </c>
      <c r="G145" s="19" t="str">
        <f t="shared" si="41"/>
        <v/>
      </c>
      <c r="H145" s="19" t="str">
        <f t="shared" si="43"/>
        <v/>
      </c>
      <c r="I145" s="19" t="e">
        <f t="shared" si="47"/>
        <v>#VALUE!</v>
      </c>
      <c r="J145" s="19" t="e">
        <f t="shared" si="50"/>
        <v>#VALUE!</v>
      </c>
      <c r="K145" s="19" t="e">
        <f t="shared" si="44"/>
        <v>#VALUE!</v>
      </c>
      <c r="L145" s="19" t="e">
        <f t="shared" si="48"/>
        <v>#VALUE!</v>
      </c>
      <c r="M145" s="19" t="e">
        <f t="shared" si="45"/>
        <v>#VALUE!</v>
      </c>
      <c r="N145" s="19" t="e">
        <f t="shared" si="49"/>
        <v>#VALUE!</v>
      </c>
      <c r="O145" s="19" t="e">
        <f t="shared" si="46"/>
        <v>#VALUE!</v>
      </c>
      <c r="P145" s="29" t="e">
        <f t="shared" si="37"/>
        <v>#VALUE!</v>
      </c>
    </row>
    <row r="146" spans="1:16" ht="14.7" x14ac:dyDescent="0.4">
      <c r="A146" s="17">
        <v>14.1</v>
      </c>
      <c r="B146" s="18">
        <f t="shared" si="39"/>
        <v>0.58750000000000002</v>
      </c>
      <c r="C146" s="19" t="str">
        <f>IFERROR($D$2*VLOOKUP(A146,#REF!,VLOOKUP($F$2,#REF!,2,0),0),"")</f>
        <v/>
      </c>
      <c r="D146" s="19" t="str">
        <f t="shared" si="42"/>
        <v/>
      </c>
      <c r="E146" s="19" t="str">
        <f t="shared" si="38"/>
        <v/>
      </c>
      <c r="F146" s="19" t="str">
        <f t="shared" si="40"/>
        <v/>
      </c>
      <c r="G146" s="19" t="str">
        <f t="shared" si="41"/>
        <v/>
      </c>
      <c r="H146" s="19" t="str">
        <f t="shared" si="43"/>
        <v/>
      </c>
      <c r="I146" s="19" t="e">
        <f t="shared" si="47"/>
        <v>#VALUE!</v>
      </c>
      <c r="J146" s="19" t="e">
        <f t="shared" si="50"/>
        <v>#VALUE!</v>
      </c>
      <c r="K146" s="19" t="e">
        <f t="shared" si="44"/>
        <v>#VALUE!</v>
      </c>
      <c r="L146" s="19" t="e">
        <f t="shared" si="48"/>
        <v>#VALUE!</v>
      </c>
      <c r="M146" s="19" t="e">
        <f t="shared" si="45"/>
        <v>#VALUE!</v>
      </c>
      <c r="N146" s="19" t="e">
        <f t="shared" si="49"/>
        <v>#VALUE!</v>
      </c>
      <c r="O146" s="19" t="e">
        <f t="shared" si="46"/>
        <v>#VALUE!</v>
      </c>
      <c r="P146" s="29" t="e">
        <f t="shared" si="37"/>
        <v>#VALUE!</v>
      </c>
    </row>
    <row r="147" spans="1:16" ht="14.7" x14ac:dyDescent="0.4">
      <c r="A147" s="17">
        <v>14.2</v>
      </c>
      <c r="B147" s="18">
        <f t="shared" si="39"/>
        <v>0.59166666666666667</v>
      </c>
      <c r="C147" s="19" t="str">
        <f>IFERROR($D$2*VLOOKUP(A147,#REF!,VLOOKUP($F$2,#REF!,2,0),0),"")</f>
        <v/>
      </c>
      <c r="D147" s="19" t="str">
        <f t="shared" si="42"/>
        <v/>
      </c>
      <c r="E147" s="19" t="str">
        <f t="shared" si="38"/>
        <v/>
      </c>
      <c r="F147" s="19" t="str">
        <f t="shared" si="40"/>
        <v/>
      </c>
      <c r="G147" s="19" t="str">
        <f t="shared" si="41"/>
        <v/>
      </c>
      <c r="H147" s="19" t="str">
        <f t="shared" si="43"/>
        <v/>
      </c>
      <c r="I147" s="19" t="e">
        <f t="shared" si="47"/>
        <v>#VALUE!</v>
      </c>
      <c r="J147" s="19" t="e">
        <f t="shared" si="50"/>
        <v>#VALUE!</v>
      </c>
      <c r="K147" s="19" t="e">
        <f t="shared" si="44"/>
        <v>#VALUE!</v>
      </c>
      <c r="L147" s="19" t="e">
        <f t="shared" si="48"/>
        <v>#VALUE!</v>
      </c>
      <c r="M147" s="19" t="e">
        <f t="shared" si="45"/>
        <v>#VALUE!</v>
      </c>
      <c r="N147" s="19" t="e">
        <f t="shared" si="49"/>
        <v>#VALUE!</v>
      </c>
      <c r="O147" s="19" t="e">
        <f t="shared" si="46"/>
        <v>#VALUE!</v>
      </c>
      <c r="P147" s="29" t="e">
        <f t="shared" si="37"/>
        <v>#VALUE!</v>
      </c>
    </row>
    <row r="148" spans="1:16" ht="14.7" x14ac:dyDescent="0.4">
      <c r="A148" s="17">
        <v>14.3</v>
      </c>
      <c r="B148" s="18">
        <f t="shared" si="39"/>
        <v>0.59583333333333333</v>
      </c>
      <c r="C148" s="19" t="str">
        <f>IFERROR($D$2*VLOOKUP(A148,#REF!,VLOOKUP($F$2,#REF!,2,0),0),"")</f>
        <v/>
      </c>
      <c r="D148" s="19" t="str">
        <f t="shared" si="42"/>
        <v/>
      </c>
      <c r="E148" s="19" t="str">
        <f t="shared" si="38"/>
        <v/>
      </c>
      <c r="F148" s="19" t="str">
        <f t="shared" si="40"/>
        <v/>
      </c>
      <c r="G148" s="19" t="str">
        <f t="shared" si="41"/>
        <v/>
      </c>
      <c r="H148" s="19" t="str">
        <f t="shared" si="43"/>
        <v/>
      </c>
      <c r="I148" s="19" t="e">
        <f t="shared" si="47"/>
        <v>#VALUE!</v>
      </c>
      <c r="J148" s="19" t="e">
        <f t="shared" si="50"/>
        <v>#VALUE!</v>
      </c>
      <c r="K148" s="19" t="e">
        <f t="shared" si="44"/>
        <v>#VALUE!</v>
      </c>
      <c r="L148" s="19" t="e">
        <f t="shared" si="48"/>
        <v>#VALUE!</v>
      </c>
      <c r="M148" s="19" t="e">
        <f t="shared" si="45"/>
        <v>#VALUE!</v>
      </c>
      <c r="N148" s="19" t="e">
        <f t="shared" si="49"/>
        <v>#VALUE!</v>
      </c>
      <c r="O148" s="19" t="e">
        <f t="shared" si="46"/>
        <v>#VALUE!</v>
      </c>
      <c r="P148" s="29" t="e">
        <f t="shared" si="37"/>
        <v>#VALUE!</v>
      </c>
    </row>
    <row r="149" spans="1:16" ht="14.7" x14ac:dyDescent="0.4">
      <c r="A149" s="17">
        <v>14.4</v>
      </c>
      <c r="B149" s="18">
        <f t="shared" si="39"/>
        <v>0.6</v>
      </c>
      <c r="C149" s="19" t="str">
        <f>IFERROR($D$2*VLOOKUP(A149,#REF!,VLOOKUP($F$2,#REF!,2,0),0),"")</f>
        <v/>
      </c>
      <c r="D149" s="19" t="str">
        <f t="shared" si="42"/>
        <v/>
      </c>
      <c r="E149" s="19" t="str">
        <f t="shared" si="38"/>
        <v/>
      </c>
      <c r="F149" s="19" t="str">
        <f t="shared" si="40"/>
        <v/>
      </c>
      <c r="G149" s="19" t="str">
        <f t="shared" si="41"/>
        <v/>
      </c>
      <c r="H149" s="19" t="str">
        <f t="shared" si="43"/>
        <v/>
      </c>
      <c r="I149" s="19" t="e">
        <f t="shared" si="47"/>
        <v>#VALUE!</v>
      </c>
      <c r="J149" s="19" t="e">
        <f t="shared" si="50"/>
        <v>#VALUE!</v>
      </c>
      <c r="K149" s="19" t="e">
        <f t="shared" si="44"/>
        <v>#VALUE!</v>
      </c>
      <c r="L149" s="19" t="e">
        <f t="shared" si="48"/>
        <v>#VALUE!</v>
      </c>
      <c r="M149" s="19" t="e">
        <f t="shared" si="45"/>
        <v>#VALUE!</v>
      </c>
      <c r="N149" s="19" t="e">
        <f t="shared" si="49"/>
        <v>#VALUE!</v>
      </c>
      <c r="O149" s="19" t="e">
        <f t="shared" si="46"/>
        <v>#VALUE!</v>
      </c>
      <c r="P149" s="29" t="e">
        <f t="shared" si="37"/>
        <v>#VALUE!</v>
      </c>
    </row>
    <row r="150" spans="1:16" ht="14.7" x14ac:dyDescent="0.4">
      <c r="A150" s="17">
        <v>14.5</v>
      </c>
      <c r="B150" s="18">
        <f t="shared" si="39"/>
        <v>0.60416666666666663</v>
      </c>
      <c r="C150" s="19" t="str">
        <f>IFERROR($D$2*VLOOKUP(A150,#REF!,VLOOKUP($F$2,#REF!,2,0),0),"")</f>
        <v/>
      </c>
      <c r="D150" s="19" t="str">
        <f t="shared" si="42"/>
        <v/>
      </c>
      <c r="E150" s="19" t="str">
        <f t="shared" si="38"/>
        <v/>
      </c>
      <c r="F150" s="19" t="str">
        <f t="shared" si="40"/>
        <v/>
      </c>
      <c r="G150" s="19" t="str">
        <f t="shared" si="41"/>
        <v/>
      </c>
      <c r="H150" s="19" t="str">
        <f t="shared" si="43"/>
        <v/>
      </c>
      <c r="I150" s="19" t="e">
        <f t="shared" si="47"/>
        <v>#VALUE!</v>
      </c>
      <c r="J150" s="19" t="e">
        <f t="shared" si="50"/>
        <v>#VALUE!</v>
      </c>
      <c r="K150" s="19" t="e">
        <f t="shared" si="44"/>
        <v>#VALUE!</v>
      </c>
      <c r="L150" s="19" t="e">
        <f t="shared" si="48"/>
        <v>#VALUE!</v>
      </c>
      <c r="M150" s="19" t="e">
        <f t="shared" si="45"/>
        <v>#VALUE!</v>
      </c>
      <c r="N150" s="19" t="e">
        <f t="shared" si="49"/>
        <v>#VALUE!</v>
      </c>
      <c r="O150" s="19" t="e">
        <f t="shared" si="46"/>
        <v>#VALUE!</v>
      </c>
      <c r="P150" s="29" t="e">
        <f t="shared" si="37"/>
        <v>#VALUE!</v>
      </c>
    </row>
    <row r="151" spans="1:16" ht="14.7" x14ac:dyDescent="0.4">
      <c r="A151" s="17">
        <v>14.6</v>
      </c>
      <c r="B151" s="18">
        <f t="shared" si="39"/>
        <v>0.60833333333333328</v>
      </c>
      <c r="C151" s="19" t="str">
        <f>IFERROR($D$2*VLOOKUP(A151,#REF!,VLOOKUP($F$2,#REF!,2,0),0),"")</f>
        <v/>
      </c>
      <c r="D151" s="19" t="str">
        <f t="shared" si="42"/>
        <v/>
      </c>
      <c r="E151" s="19" t="str">
        <f t="shared" si="38"/>
        <v/>
      </c>
      <c r="F151" s="19" t="str">
        <f t="shared" si="40"/>
        <v/>
      </c>
      <c r="G151" s="19" t="str">
        <f t="shared" si="41"/>
        <v/>
      </c>
      <c r="H151" s="19" t="str">
        <f t="shared" si="43"/>
        <v/>
      </c>
      <c r="I151" s="19" t="e">
        <f t="shared" si="47"/>
        <v>#VALUE!</v>
      </c>
      <c r="J151" s="19" t="e">
        <f t="shared" si="50"/>
        <v>#VALUE!</v>
      </c>
      <c r="K151" s="19" t="e">
        <f t="shared" si="44"/>
        <v>#VALUE!</v>
      </c>
      <c r="L151" s="19" t="e">
        <f t="shared" si="48"/>
        <v>#VALUE!</v>
      </c>
      <c r="M151" s="19" t="e">
        <f t="shared" si="45"/>
        <v>#VALUE!</v>
      </c>
      <c r="N151" s="19" t="e">
        <f t="shared" si="49"/>
        <v>#VALUE!</v>
      </c>
      <c r="O151" s="19" t="e">
        <f t="shared" si="46"/>
        <v>#VALUE!</v>
      </c>
      <c r="P151" s="29" t="e">
        <f t="shared" si="37"/>
        <v>#VALUE!</v>
      </c>
    </row>
    <row r="152" spans="1:16" ht="14.7" x14ac:dyDescent="0.4">
      <c r="A152" s="17">
        <v>14.7</v>
      </c>
      <c r="B152" s="18">
        <f t="shared" si="39"/>
        <v>0.61249999999999993</v>
      </c>
      <c r="C152" s="19" t="str">
        <f>IFERROR($D$2*VLOOKUP(A152,#REF!,VLOOKUP($F$2,#REF!,2,0),0),"")</f>
        <v/>
      </c>
      <c r="D152" s="19" t="str">
        <f t="shared" si="42"/>
        <v/>
      </c>
      <c r="E152" s="19" t="str">
        <f t="shared" si="38"/>
        <v/>
      </c>
      <c r="F152" s="19" t="str">
        <f t="shared" si="40"/>
        <v/>
      </c>
      <c r="G152" s="19" t="str">
        <f t="shared" si="41"/>
        <v/>
      </c>
      <c r="H152" s="19" t="str">
        <f t="shared" si="43"/>
        <v/>
      </c>
      <c r="I152" s="19" t="e">
        <f t="shared" si="47"/>
        <v>#VALUE!</v>
      </c>
      <c r="J152" s="19" t="e">
        <f t="shared" si="50"/>
        <v>#VALUE!</v>
      </c>
      <c r="K152" s="19" t="e">
        <f t="shared" si="44"/>
        <v>#VALUE!</v>
      </c>
      <c r="L152" s="19" t="e">
        <f t="shared" si="48"/>
        <v>#VALUE!</v>
      </c>
      <c r="M152" s="19" t="e">
        <f t="shared" si="45"/>
        <v>#VALUE!</v>
      </c>
      <c r="N152" s="19" t="e">
        <f t="shared" si="49"/>
        <v>#VALUE!</v>
      </c>
      <c r="O152" s="19" t="e">
        <f t="shared" si="46"/>
        <v>#VALUE!</v>
      </c>
      <c r="P152" s="29" t="e">
        <f t="shared" si="37"/>
        <v>#VALUE!</v>
      </c>
    </row>
    <row r="153" spans="1:16" ht="14.7" x14ac:dyDescent="0.4">
      <c r="A153" s="17">
        <v>14.8</v>
      </c>
      <c r="B153" s="18">
        <f t="shared" si="39"/>
        <v>0.6166666666666667</v>
      </c>
      <c r="C153" s="19" t="str">
        <f>IFERROR($D$2*VLOOKUP(A153,#REF!,VLOOKUP($F$2,#REF!,2,0),0),"")</f>
        <v/>
      </c>
      <c r="D153" s="19" t="str">
        <f t="shared" si="42"/>
        <v/>
      </c>
      <c r="E153" s="19" t="str">
        <f t="shared" si="38"/>
        <v/>
      </c>
      <c r="F153" s="19" t="str">
        <f t="shared" si="40"/>
        <v/>
      </c>
      <c r="G153" s="19" t="str">
        <f t="shared" si="41"/>
        <v/>
      </c>
      <c r="H153" s="19" t="str">
        <f t="shared" si="43"/>
        <v/>
      </c>
      <c r="I153" s="19" t="e">
        <f t="shared" si="47"/>
        <v>#VALUE!</v>
      </c>
      <c r="J153" s="19" t="e">
        <f t="shared" si="50"/>
        <v>#VALUE!</v>
      </c>
      <c r="K153" s="19" t="e">
        <f t="shared" si="44"/>
        <v>#VALUE!</v>
      </c>
      <c r="L153" s="19" t="e">
        <f t="shared" si="48"/>
        <v>#VALUE!</v>
      </c>
      <c r="M153" s="19" t="e">
        <f t="shared" si="45"/>
        <v>#VALUE!</v>
      </c>
      <c r="N153" s="19" t="e">
        <f t="shared" si="49"/>
        <v>#VALUE!</v>
      </c>
      <c r="O153" s="19" t="e">
        <f t="shared" si="46"/>
        <v>#VALUE!</v>
      </c>
      <c r="P153" s="29" t="e">
        <f t="shared" si="37"/>
        <v>#VALUE!</v>
      </c>
    </row>
    <row r="154" spans="1:16" ht="14.7" x14ac:dyDescent="0.4">
      <c r="A154" s="17">
        <v>14.9</v>
      </c>
      <c r="B154" s="18">
        <f t="shared" si="39"/>
        <v>0.62083333333333335</v>
      </c>
      <c r="C154" s="19" t="str">
        <f>IFERROR($D$2*VLOOKUP(A154,#REF!,VLOOKUP($F$2,#REF!,2,0),0),"")</f>
        <v/>
      </c>
      <c r="D154" s="19" t="str">
        <f t="shared" si="42"/>
        <v/>
      </c>
      <c r="E154" s="19" t="str">
        <f t="shared" si="38"/>
        <v/>
      </c>
      <c r="F154" s="19" t="str">
        <f t="shared" si="40"/>
        <v/>
      </c>
      <c r="G154" s="19" t="str">
        <f t="shared" si="41"/>
        <v/>
      </c>
      <c r="H154" s="19" t="str">
        <f t="shared" si="43"/>
        <v/>
      </c>
      <c r="I154" s="19" t="e">
        <f t="shared" si="47"/>
        <v>#VALUE!</v>
      </c>
      <c r="J154" s="19" t="e">
        <f t="shared" si="50"/>
        <v>#VALUE!</v>
      </c>
      <c r="K154" s="19" t="e">
        <f t="shared" si="44"/>
        <v>#VALUE!</v>
      </c>
      <c r="L154" s="19" t="e">
        <f t="shared" si="48"/>
        <v>#VALUE!</v>
      </c>
      <c r="M154" s="19" t="e">
        <f t="shared" si="45"/>
        <v>#VALUE!</v>
      </c>
      <c r="N154" s="19" t="e">
        <f t="shared" si="49"/>
        <v>#VALUE!</v>
      </c>
      <c r="O154" s="19" t="e">
        <f t="shared" si="46"/>
        <v>#VALUE!</v>
      </c>
      <c r="P154" s="29" t="e">
        <f t="shared" si="37"/>
        <v>#VALUE!</v>
      </c>
    </row>
    <row r="155" spans="1:16" ht="14.7" x14ac:dyDescent="0.4">
      <c r="A155" s="17">
        <v>15</v>
      </c>
      <c r="B155" s="18">
        <f t="shared" si="39"/>
        <v>0.625</v>
      </c>
      <c r="C155" s="19" t="str">
        <f>IFERROR($D$2*VLOOKUP(A155,#REF!,VLOOKUP($F$2,#REF!,2,0),0),"")</f>
        <v/>
      </c>
      <c r="D155" s="19" t="str">
        <f t="shared" si="42"/>
        <v/>
      </c>
      <c r="E155" s="19" t="str">
        <f t="shared" si="38"/>
        <v/>
      </c>
      <c r="F155" s="19" t="str">
        <f t="shared" si="40"/>
        <v/>
      </c>
      <c r="G155" s="19" t="str">
        <f t="shared" si="41"/>
        <v/>
      </c>
      <c r="H155" s="19" t="str">
        <f t="shared" si="43"/>
        <v/>
      </c>
      <c r="I155" s="19" t="e">
        <f t="shared" si="47"/>
        <v>#VALUE!</v>
      </c>
      <c r="J155" s="19" t="e">
        <f t="shared" si="50"/>
        <v>#VALUE!</v>
      </c>
      <c r="K155" s="19" t="e">
        <f t="shared" si="44"/>
        <v>#VALUE!</v>
      </c>
      <c r="L155" s="19" t="e">
        <f t="shared" si="48"/>
        <v>#VALUE!</v>
      </c>
      <c r="M155" s="19" t="e">
        <f t="shared" si="45"/>
        <v>#VALUE!</v>
      </c>
      <c r="N155" s="19" t="e">
        <f t="shared" si="49"/>
        <v>#VALUE!</v>
      </c>
      <c r="O155" s="19" t="e">
        <f t="shared" si="46"/>
        <v>#VALUE!</v>
      </c>
      <c r="P155" s="29" t="e">
        <f t="shared" ref="P155:P156" si="51">H155+0.002</f>
        <v>#VALUE!</v>
      </c>
    </row>
    <row r="156" spans="1:16" ht="14.7" x14ac:dyDescent="0.4">
      <c r="A156" s="17">
        <v>15.1</v>
      </c>
      <c r="B156" s="18">
        <f t="shared" si="39"/>
        <v>0.62916666666666665</v>
      </c>
      <c r="C156" s="19" t="str">
        <f>IFERROR($D$2*VLOOKUP(A156,#REF!,VLOOKUP($F$2,#REF!,2,0),0),"")</f>
        <v/>
      </c>
      <c r="D156" s="19" t="str">
        <f t="shared" si="42"/>
        <v/>
      </c>
      <c r="E156" s="19" t="str">
        <f t="shared" si="38"/>
        <v/>
      </c>
      <c r="F156" s="19" t="str">
        <f t="shared" si="40"/>
        <v/>
      </c>
      <c r="G156" s="19" t="str">
        <f t="shared" si="41"/>
        <v/>
      </c>
      <c r="H156" s="19" t="str">
        <f t="shared" si="43"/>
        <v/>
      </c>
      <c r="I156" s="19" t="e">
        <f t="shared" si="47"/>
        <v>#VALUE!</v>
      </c>
      <c r="J156" s="19" t="e">
        <f t="shared" si="50"/>
        <v>#VALUE!</v>
      </c>
      <c r="K156" s="19" t="e">
        <f t="shared" si="44"/>
        <v>#VALUE!</v>
      </c>
      <c r="L156" s="19" t="e">
        <f t="shared" si="48"/>
        <v>#VALUE!</v>
      </c>
      <c r="M156" s="19" t="e">
        <f t="shared" si="45"/>
        <v>#VALUE!</v>
      </c>
      <c r="N156" s="19" t="e">
        <f t="shared" si="49"/>
        <v>#VALUE!</v>
      </c>
      <c r="O156" s="19" t="e">
        <f t="shared" si="46"/>
        <v>#VALUE!</v>
      </c>
      <c r="P156" s="29" t="e">
        <f t="shared" si="51"/>
        <v>#VALUE!</v>
      </c>
    </row>
    <row r="157" spans="1:16" ht="14.7" x14ac:dyDescent="0.4">
      <c r="A157" s="17">
        <v>15.2</v>
      </c>
      <c r="B157" s="18">
        <f t="shared" si="39"/>
        <v>0.6333333333333333</v>
      </c>
      <c r="C157" s="19" t="str">
        <f>IFERROR($D$2*VLOOKUP(A157,#REF!,VLOOKUP($F$2,#REF!,2,0),0),"")</f>
        <v/>
      </c>
      <c r="D157" s="19" t="str">
        <f t="shared" si="42"/>
        <v/>
      </c>
      <c r="E157" s="19" t="str">
        <f t="shared" si="38"/>
        <v/>
      </c>
      <c r="F157" s="19" t="str">
        <f t="shared" si="40"/>
        <v/>
      </c>
      <c r="G157" s="19" t="str">
        <f t="shared" si="41"/>
        <v/>
      </c>
      <c r="H157" s="19" t="str">
        <f t="shared" si="43"/>
        <v/>
      </c>
      <c r="I157" s="19" t="e">
        <f t="shared" si="47"/>
        <v>#VALUE!</v>
      </c>
      <c r="J157" s="19" t="e">
        <f t="shared" si="50"/>
        <v>#VALUE!</v>
      </c>
      <c r="K157" s="19" t="e">
        <f t="shared" si="44"/>
        <v>#VALUE!</v>
      </c>
      <c r="L157" s="19" t="e">
        <f t="shared" si="48"/>
        <v>#VALUE!</v>
      </c>
      <c r="M157" s="19" t="e">
        <f t="shared" si="45"/>
        <v>#VALUE!</v>
      </c>
      <c r="N157" s="19" t="e">
        <f t="shared" si="49"/>
        <v>#VALUE!</v>
      </c>
      <c r="O157" s="19" t="e">
        <f t="shared" si="46"/>
        <v>#VALUE!</v>
      </c>
      <c r="P157" s="29" t="e">
        <f>H157+0.002</f>
        <v>#VALUE!</v>
      </c>
    </row>
    <row r="158" spans="1:16" ht="14.7" x14ac:dyDescent="0.4">
      <c r="A158" s="17">
        <v>15.3</v>
      </c>
      <c r="B158" s="18">
        <f t="shared" si="39"/>
        <v>0.63750000000000007</v>
      </c>
      <c r="C158" s="19" t="str">
        <f>IFERROR($D$2*VLOOKUP(A158,#REF!,VLOOKUP($F$2,#REF!,2,0),0),"")</f>
        <v/>
      </c>
      <c r="D158" s="19" t="str">
        <f t="shared" si="42"/>
        <v/>
      </c>
      <c r="E158" s="19" t="str">
        <f t="shared" si="38"/>
        <v/>
      </c>
      <c r="F158" s="19" t="str">
        <f t="shared" si="40"/>
        <v/>
      </c>
      <c r="G158" s="19" t="str">
        <f t="shared" si="41"/>
        <v/>
      </c>
      <c r="H158" s="19" t="str">
        <f t="shared" si="43"/>
        <v/>
      </c>
      <c r="I158" s="19" t="e">
        <f t="shared" si="47"/>
        <v>#VALUE!</v>
      </c>
      <c r="J158" s="19" t="e">
        <f t="shared" si="50"/>
        <v>#VALUE!</v>
      </c>
      <c r="K158" s="19" t="e">
        <f t="shared" si="44"/>
        <v>#VALUE!</v>
      </c>
      <c r="L158" s="19" t="e">
        <f t="shared" si="48"/>
        <v>#VALUE!</v>
      </c>
      <c r="M158" s="19" t="e">
        <f t="shared" si="45"/>
        <v>#VALUE!</v>
      </c>
      <c r="N158" s="19" t="e">
        <f t="shared" si="49"/>
        <v>#VALUE!</v>
      </c>
      <c r="O158" s="19" t="e">
        <f t="shared" si="46"/>
        <v>#VALUE!</v>
      </c>
      <c r="P158" s="29" t="e">
        <f t="shared" ref="P158:P178" si="52">H158+0.002</f>
        <v>#VALUE!</v>
      </c>
    </row>
    <row r="159" spans="1:16" ht="14.7" x14ac:dyDescent="0.4">
      <c r="A159" s="17">
        <v>15.4</v>
      </c>
      <c r="B159" s="18">
        <f t="shared" si="39"/>
        <v>0.64166666666666672</v>
      </c>
      <c r="C159" s="19" t="str">
        <f>IFERROR($D$2*VLOOKUP(A159,#REF!,VLOOKUP($F$2,#REF!,2,0),0),"")</f>
        <v/>
      </c>
      <c r="D159" s="19" t="str">
        <f t="shared" si="42"/>
        <v/>
      </c>
      <c r="E159" s="19" t="str">
        <f t="shared" si="38"/>
        <v/>
      </c>
      <c r="F159" s="19" t="str">
        <f t="shared" si="40"/>
        <v/>
      </c>
      <c r="G159" s="19" t="str">
        <f t="shared" si="41"/>
        <v/>
      </c>
      <c r="H159" s="19" t="str">
        <f t="shared" si="43"/>
        <v/>
      </c>
      <c r="I159" s="19" t="e">
        <f t="shared" si="47"/>
        <v>#VALUE!</v>
      </c>
      <c r="J159" s="19" t="e">
        <f t="shared" si="50"/>
        <v>#VALUE!</v>
      </c>
      <c r="K159" s="19" t="e">
        <f t="shared" si="44"/>
        <v>#VALUE!</v>
      </c>
      <c r="L159" s="19" t="e">
        <f t="shared" si="48"/>
        <v>#VALUE!</v>
      </c>
      <c r="M159" s="19" t="e">
        <f t="shared" si="45"/>
        <v>#VALUE!</v>
      </c>
      <c r="N159" s="19" t="e">
        <f t="shared" si="49"/>
        <v>#VALUE!</v>
      </c>
      <c r="O159" s="19" t="e">
        <f t="shared" si="46"/>
        <v>#VALUE!</v>
      </c>
      <c r="P159" s="29" t="e">
        <f t="shared" si="52"/>
        <v>#VALUE!</v>
      </c>
    </row>
    <row r="160" spans="1:16" ht="14.7" x14ac:dyDescent="0.4">
      <c r="A160" s="17">
        <v>15.5</v>
      </c>
      <c r="B160" s="18">
        <f t="shared" si="39"/>
        <v>0.64583333333333337</v>
      </c>
      <c r="C160" s="19" t="str">
        <f>IFERROR($D$2*VLOOKUP(A160,#REF!,VLOOKUP($F$2,#REF!,2,0),0),"")</f>
        <v/>
      </c>
      <c r="D160" s="19" t="str">
        <f t="shared" si="42"/>
        <v/>
      </c>
      <c r="E160" s="19" t="str">
        <f t="shared" si="38"/>
        <v/>
      </c>
      <c r="F160" s="19" t="str">
        <f t="shared" si="40"/>
        <v/>
      </c>
      <c r="G160" s="19" t="str">
        <f t="shared" si="41"/>
        <v/>
      </c>
      <c r="H160" s="19" t="str">
        <f t="shared" si="43"/>
        <v/>
      </c>
      <c r="I160" s="19" t="e">
        <f t="shared" si="47"/>
        <v>#VALUE!</v>
      </c>
      <c r="J160" s="19" t="e">
        <f t="shared" si="50"/>
        <v>#VALUE!</v>
      </c>
      <c r="K160" s="19" t="e">
        <f t="shared" si="44"/>
        <v>#VALUE!</v>
      </c>
      <c r="L160" s="19">
        <v>0</v>
      </c>
      <c r="M160" s="19" t="e">
        <f t="shared" si="45"/>
        <v>#VALUE!</v>
      </c>
      <c r="N160" s="19" t="e">
        <f t="shared" si="49"/>
        <v>#VALUE!</v>
      </c>
      <c r="O160" s="19" t="e">
        <f t="shared" si="46"/>
        <v>#VALUE!</v>
      </c>
      <c r="P160" s="29" t="e">
        <f t="shared" si="52"/>
        <v>#VALUE!</v>
      </c>
    </row>
    <row r="161" spans="1:16" ht="14.7" x14ac:dyDescent="0.4">
      <c r="A161" s="17">
        <v>15.6</v>
      </c>
      <c r="B161" s="18">
        <f t="shared" si="39"/>
        <v>0.65</v>
      </c>
      <c r="C161" s="19" t="str">
        <f>IFERROR($D$2*VLOOKUP(A161,#REF!,VLOOKUP($F$2,#REF!,2,0),0),"")</f>
        <v/>
      </c>
      <c r="D161" s="19" t="str">
        <f t="shared" si="42"/>
        <v/>
      </c>
      <c r="E161" s="19" t="str">
        <f t="shared" si="38"/>
        <v/>
      </c>
      <c r="F161" s="19" t="str">
        <f t="shared" si="40"/>
        <v/>
      </c>
      <c r="G161" s="19" t="str">
        <f t="shared" si="41"/>
        <v/>
      </c>
      <c r="H161" s="19" t="str">
        <f t="shared" si="43"/>
        <v/>
      </c>
      <c r="I161" s="19" t="e">
        <f t="shared" si="47"/>
        <v>#VALUE!</v>
      </c>
      <c r="J161" s="19" t="e">
        <f t="shared" si="50"/>
        <v>#VALUE!</v>
      </c>
      <c r="K161" s="19" t="e">
        <f t="shared" si="44"/>
        <v>#VALUE!</v>
      </c>
      <c r="L161" s="19">
        <v>0</v>
      </c>
      <c r="M161" s="19" t="e">
        <f t="shared" si="45"/>
        <v>#VALUE!</v>
      </c>
      <c r="N161" s="19" t="e">
        <f t="shared" si="49"/>
        <v>#VALUE!</v>
      </c>
      <c r="O161" s="19" t="e">
        <f t="shared" si="46"/>
        <v>#VALUE!</v>
      </c>
      <c r="P161" s="29" t="e">
        <f t="shared" si="52"/>
        <v>#VALUE!</v>
      </c>
    </row>
    <row r="162" spans="1:16" ht="14.7" x14ac:dyDescent="0.4">
      <c r="A162" s="17">
        <v>15.7</v>
      </c>
      <c r="B162" s="18">
        <f t="shared" si="39"/>
        <v>0.65416666666666667</v>
      </c>
      <c r="C162" s="19" t="str">
        <f>IFERROR($D$2*VLOOKUP(A162,#REF!,VLOOKUP($F$2,#REF!,2,0),0),"")</f>
        <v/>
      </c>
      <c r="D162" s="19" t="str">
        <f t="shared" si="42"/>
        <v/>
      </c>
      <c r="E162" s="19" t="str">
        <f t="shared" si="38"/>
        <v/>
      </c>
      <c r="F162" s="19" t="str">
        <f t="shared" si="40"/>
        <v/>
      </c>
      <c r="G162" s="19" t="str">
        <f t="shared" si="41"/>
        <v/>
      </c>
      <c r="H162" s="19" t="str">
        <f t="shared" si="43"/>
        <v/>
      </c>
      <c r="I162" s="19" t="e">
        <f t="shared" si="47"/>
        <v>#VALUE!</v>
      </c>
      <c r="J162" s="19" t="e">
        <f t="shared" si="50"/>
        <v>#VALUE!</v>
      </c>
      <c r="K162" s="19" t="e">
        <f t="shared" si="44"/>
        <v>#VALUE!</v>
      </c>
      <c r="L162" s="19">
        <v>0</v>
      </c>
      <c r="M162" s="19" t="e">
        <f t="shared" si="45"/>
        <v>#VALUE!</v>
      </c>
      <c r="N162" s="19" t="e">
        <f t="shared" si="49"/>
        <v>#VALUE!</v>
      </c>
      <c r="O162" s="19" t="e">
        <f t="shared" si="46"/>
        <v>#VALUE!</v>
      </c>
      <c r="P162" s="29" t="e">
        <f t="shared" si="52"/>
        <v>#VALUE!</v>
      </c>
    </row>
    <row r="163" spans="1:16" ht="14.7" x14ac:dyDescent="0.4">
      <c r="A163" s="17">
        <v>15.8</v>
      </c>
      <c r="B163" s="18">
        <f t="shared" si="39"/>
        <v>0.65833333333333333</v>
      </c>
      <c r="C163" s="19" t="str">
        <f>IFERROR($D$2*VLOOKUP(A163,#REF!,VLOOKUP($F$2,#REF!,2,0),0),"")</f>
        <v/>
      </c>
      <c r="D163" s="19" t="str">
        <f t="shared" si="42"/>
        <v/>
      </c>
      <c r="E163" s="19" t="str">
        <f t="shared" si="38"/>
        <v/>
      </c>
      <c r="F163" s="19" t="str">
        <f t="shared" si="40"/>
        <v/>
      </c>
      <c r="G163" s="19" t="str">
        <f t="shared" si="41"/>
        <v/>
      </c>
      <c r="H163" s="19" t="str">
        <f t="shared" si="43"/>
        <v/>
      </c>
      <c r="I163" s="19" t="e">
        <f t="shared" si="47"/>
        <v>#VALUE!</v>
      </c>
      <c r="J163" s="19" t="e">
        <f t="shared" si="50"/>
        <v>#VALUE!</v>
      </c>
      <c r="K163" s="19" t="e">
        <f t="shared" si="44"/>
        <v>#VALUE!</v>
      </c>
      <c r="L163" s="19">
        <v>0</v>
      </c>
      <c r="M163" s="19" t="e">
        <f t="shared" si="45"/>
        <v>#VALUE!</v>
      </c>
      <c r="N163" s="19" t="e">
        <f t="shared" si="49"/>
        <v>#VALUE!</v>
      </c>
      <c r="O163" s="19" t="e">
        <f t="shared" si="46"/>
        <v>#VALUE!</v>
      </c>
      <c r="P163" s="29" t="e">
        <f t="shared" si="52"/>
        <v>#VALUE!</v>
      </c>
    </row>
    <row r="164" spans="1:16" ht="14.7" x14ac:dyDescent="0.4">
      <c r="A164" s="17">
        <v>15.9</v>
      </c>
      <c r="B164" s="18">
        <f t="shared" si="39"/>
        <v>0.66249999999999998</v>
      </c>
      <c r="C164" s="19" t="str">
        <f>IFERROR($D$2*VLOOKUP(A164,#REF!,VLOOKUP($F$2,#REF!,2,0),0),"")</f>
        <v/>
      </c>
      <c r="D164" s="19" t="str">
        <f t="shared" si="42"/>
        <v/>
      </c>
      <c r="E164" s="19" t="str">
        <f t="shared" si="38"/>
        <v/>
      </c>
      <c r="F164" s="19" t="str">
        <f t="shared" si="40"/>
        <v/>
      </c>
      <c r="G164" s="19" t="str">
        <f t="shared" si="41"/>
        <v/>
      </c>
      <c r="H164" s="19" t="str">
        <f t="shared" si="43"/>
        <v/>
      </c>
      <c r="I164" s="19" t="e">
        <f t="shared" si="47"/>
        <v>#VALUE!</v>
      </c>
      <c r="J164" s="19" t="e">
        <f t="shared" ref="J164:J195" si="53">H164+0.004</f>
        <v>#VALUE!</v>
      </c>
      <c r="K164" s="19" t="e">
        <f t="shared" si="44"/>
        <v>#VALUE!</v>
      </c>
      <c r="L164" s="19">
        <v>0</v>
      </c>
      <c r="M164" s="19" t="e">
        <f t="shared" si="45"/>
        <v>#VALUE!</v>
      </c>
      <c r="N164" s="19" t="e">
        <f t="shared" si="49"/>
        <v>#VALUE!</v>
      </c>
      <c r="O164" s="19" t="e">
        <f t="shared" si="46"/>
        <v>#VALUE!</v>
      </c>
      <c r="P164" s="29" t="e">
        <f t="shared" si="52"/>
        <v>#VALUE!</v>
      </c>
    </row>
    <row r="165" spans="1:16" ht="14.7" x14ac:dyDescent="0.4">
      <c r="A165" s="17">
        <v>16</v>
      </c>
      <c r="B165" s="18">
        <f t="shared" si="39"/>
        <v>0.66666666666666663</v>
      </c>
      <c r="C165" s="19" t="str">
        <f>IFERROR($D$2*VLOOKUP(A165,#REF!,VLOOKUP($F$2,#REF!,2,0),0),"")</f>
        <v/>
      </c>
      <c r="D165" s="19" t="str">
        <f t="shared" si="42"/>
        <v/>
      </c>
      <c r="E165" s="19" t="str">
        <f t="shared" si="38"/>
        <v/>
      </c>
      <c r="F165" s="19" t="str">
        <f t="shared" si="40"/>
        <v/>
      </c>
      <c r="G165" s="19" t="str">
        <f t="shared" si="41"/>
        <v/>
      </c>
      <c r="H165" s="19" t="str">
        <f t="shared" si="43"/>
        <v/>
      </c>
      <c r="I165" s="19" t="e">
        <f t="shared" si="47"/>
        <v>#VALUE!</v>
      </c>
      <c r="J165" s="19" t="e">
        <f t="shared" si="53"/>
        <v>#VALUE!</v>
      </c>
      <c r="K165" s="19" t="e">
        <f t="shared" si="44"/>
        <v>#VALUE!</v>
      </c>
      <c r="L165" s="19">
        <v>0</v>
      </c>
      <c r="M165" s="19" t="e">
        <f t="shared" si="45"/>
        <v>#VALUE!</v>
      </c>
      <c r="N165" s="19" t="e">
        <f t="shared" si="49"/>
        <v>#VALUE!</v>
      </c>
      <c r="O165" s="19" t="e">
        <f t="shared" si="46"/>
        <v>#VALUE!</v>
      </c>
      <c r="P165" s="29" t="e">
        <f t="shared" si="52"/>
        <v>#VALUE!</v>
      </c>
    </row>
    <row r="166" spans="1:16" ht="14.7" x14ac:dyDescent="0.4">
      <c r="A166" s="17">
        <v>16.100000000000001</v>
      </c>
      <c r="B166" s="18">
        <f t="shared" si="39"/>
        <v>0.67083333333333339</v>
      </c>
      <c r="C166" s="19" t="str">
        <f>IFERROR($D$2*VLOOKUP(A166,#REF!,VLOOKUP($F$2,#REF!,2,0),0),"")</f>
        <v/>
      </c>
      <c r="D166" s="19" t="str">
        <f t="shared" si="42"/>
        <v/>
      </c>
      <c r="E166" s="19" t="str">
        <f t="shared" si="38"/>
        <v/>
      </c>
      <c r="F166" s="19" t="str">
        <f t="shared" si="40"/>
        <v/>
      </c>
      <c r="G166" s="19" t="str">
        <f t="shared" si="41"/>
        <v/>
      </c>
      <c r="H166" s="19" t="str">
        <f t="shared" si="43"/>
        <v/>
      </c>
      <c r="I166" s="19" t="e">
        <f t="shared" si="47"/>
        <v>#VALUE!</v>
      </c>
      <c r="J166" s="19" t="e">
        <f t="shared" si="53"/>
        <v>#VALUE!</v>
      </c>
      <c r="K166" s="19" t="e">
        <f t="shared" si="44"/>
        <v>#VALUE!</v>
      </c>
      <c r="L166" s="19">
        <v>0</v>
      </c>
      <c r="M166" s="19" t="e">
        <f t="shared" si="45"/>
        <v>#VALUE!</v>
      </c>
      <c r="N166" s="19" t="e">
        <f t="shared" si="49"/>
        <v>#VALUE!</v>
      </c>
      <c r="O166" s="19" t="e">
        <f t="shared" si="46"/>
        <v>#VALUE!</v>
      </c>
      <c r="P166" s="29" t="e">
        <f t="shared" si="52"/>
        <v>#VALUE!</v>
      </c>
    </row>
    <row r="167" spans="1:16" ht="14.7" x14ac:dyDescent="0.4">
      <c r="A167" s="17">
        <v>16.2</v>
      </c>
      <c r="B167" s="18">
        <f t="shared" si="39"/>
        <v>0.67499999999999993</v>
      </c>
      <c r="C167" s="19" t="str">
        <f>IFERROR($D$2*VLOOKUP(A167,#REF!,VLOOKUP($F$2,#REF!,2,0),0),"")</f>
        <v/>
      </c>
      <c r="D167" s="19" t="str">
        <f t="shared" si="42"/>
        <v/>
      </c>
      <c r="E167" s="19" t="str">
        <f t="shared" si="38"/>
        <v/>
      </c>
      <c r="F167" s="19" t="str">
        <f t="shared" si="40"/>
        <v/>
      </c>
      <c r="G167" s="19" t="str">
        <f t="shared" si="41"/>
        <v/>
      </c>
      <c r="H167" s="19" t="str">
        <f t="shared" si="43"/>
        <v/>
      </c>
      <c r="I167" s="19" t="e">
        <f t="shared" si="47"/>
        <v>#VALUE!</v>
      </c>
      <c r="J167" s="19" t="e">
        <f t="shared" si="53"/>
        <v>#VALUE!</v>
      </c>
      <c r="K167" s="19" t="e">
        <f t="shared" si="44"/>
        <v>#VALUE!</v>
      </c>
      <c r="L167" s="19">
        <v>0</v>
      </c>
      <c r="M167" s="19" t="e">
        <f t="shared" si="45"/>
        <v>#VALUE!</v>
      </c>
      <c r="N167" s="19" t="e">
        <f t="shared" si="49"/>
        <v>#VALUE!</v>
      </c>
      <c r="O167" s="19" t="e">
        <f t="shared" si="46"/>
        <v>#VALUE!</v>
      </c>
      <c r="P167" s="29" t="e">
        <f t="shared" si="52"/>
        <v>#VALUE!</v>
      </c>
    </row>
    <row r="168" spans="1:16" ht="14.7" x14ac:dyDescent="0.4">
      <c r="A168" s="17">
        <v>16.3</v>
      </c>
      <c r="B168" s="18">
        <f t="shared" si="39"/>
        <v>0.6791666666666667</v>
      </c>
      <c r="C168" s="19" t="str">
        <f>IFERROR($D$2*VLOOKUP(A168,#REF!,VLOOKUP($F$2,#REF!,2,0),0),"")</f>
        <v/>
      </c>
      <c r="D168" s="19" t="str">
        <f t="shared" si="42"/>
        <v/>
      </c>
      <c r="E168" s="19" t="str">
        <f t="shared" si="38"/>
        <v/>
      </c>
      <c r="F168" s="19" t="str">
        <f t="shared" si="40"/>
        <v/>
      </c>
      <c r="G168" s="19" t="str">
        <f t="shared" si="41"/>
        <v/>
      </c>
      <c r="H168" s="19" t="str">
        <f t="shared" si="43"/>
        <v/>
      </c>
      <c r="I168" s="19" t="e">
        <f t="shared" si="47"/>
        <v>#VALUE!</v>
      </c>
      <c r="J168" s="19" t="e">
        <f t="shared" si="53"/>
        <v>#VALUE!</v>
      </c>
      <c r="K168" s="19" t="e">
        <f t="shared" si="44"/>
        <v>#VALUE!</v>
      </c>
      <c r="L168" s="19">
        <v>0</v>
      </c>
      <c r="M168" s="19" t="e">
        <f t="shared" si="45"/>
        <v>#VALUE!</v>
      </c>
      <c r="N168" s="19" t="e">
        <f t="shared" si="49"/>
        <v>#VALUE!</v>
      </c>
      <c r="O168" s="19" t="e">
        <f t="shared" si="46"/>
        <v>#VALUE!</v>
      </c>
      <c r="P168" s="29" t="e">
        <f t="shared" si="52"/>
        <v>#VALUE!</v>
      </c>
    </row>
    <row r="169" spans="1:16" ht="14.7" x14ac:dyDescent="0.4">
      <c r="A169" s="17">
        <v>16.399999999999999</v>
      </c>
      <c r="B169" s="18">
        <f t="shared" si="39"/>
        <v>0.68333333333333324</v>
      </c>
      <c r="C169" s="19" t="str">
        <f>IFERROR($D$2*VLOOKUP(A169,#REF!,VLOOKUP($F$2,#REF!,2,0),0),"")</f>
        <v/>
      </c>
      <c r="D169" s="19" t="str">
        <f t="shared" si="42"/>
        <v/>
      </c>
      <c r="E169" s="19" t="str">
        <f t="shared" si="38"/>
        <v/>
      </c>
      <c r="F169" s="19" t="str">
        <f t="shared" si="40"/>
        <v/>
      </c>
      <c r="G169" s="19" t="str">
        <f t="shared" si="41"/>
        <v/>
      </c>
      <c r="H169" s="19" t="str">
        <f t="shared" si="43"/>
        <v/>
      </c>
      <c r="I169" s="19" t="e">
        <f t="shared" si="47"/>
        <v>#VALUE!</v>
      </c>
      <c r="J169" s="19" t="e">
        <f t="shared" si="53"/>
        <v>#VALUE!</v>
      </c>
      <c r="K169" s="19" t="e">
        <f t="shared" si="44"/>
        <v>#VALUE!</v>
      </c>
      <c r="L169" s="19">
        <v>0</v>
      </c>
      <c r="M169" s="19" t="e">
        <f t="shared" si="45"/>
        <v>#VALUE!</v>
      </c>
      <c r="N169" s="19" t="e">
        <f t="shared" si="49"/>
        <v>#VALUE!</v>
      </c>
      <c r="O169" s="19" t="e">
        <f t="shared" si="46"/>
        <v>#VALUE!</v>
      </c>
      <c r="P169" s="29" t="e">
        <f t="shared" si="52"/>
        <v>#VALUE!</v>
      </c>
    </row>
    <row r="170" spans="1:16" ht="14.7" x14ac:dyDescent="0.4">
      <c r="A170" s="17">
        <v>16.5</v>
      </c>
      <c r="B170" s="18">
        <f t="shared" si="39"/>
        <v>0.6875</v>
      </c>
      <c r="C170" s="19" t="str">
        <f>IFERROR($D$2*VLOOKUP(A170,#REF!,VLOOKUP($F$2,#REF!,2,0),0),"")</f>
        <v/>
      </c>
      <c r="D170" s="19" t="str">
        <f t="shared" si="42"/>
        <v/>
      </c>
      <c r="E170" s="19" t="str">
        <f t="shared" si="38"/>
        <v/>
      </c>
      <c r="F170" s="19" t="str">
        <f t="shared" si="40"/>
        <v/>
      </c>
      <c r="G170" s="19" t="str">
        <f t="shared" si="41"/>
        <v/>
      </c>
      <c r="H170" s="19" t="str">
        <f t="shared" si="43"/>
        <v/>
      </c>
      <c r="I170" s="19" t="e">
        <f t="shared" si="47"/>
        <v>#VALUE!</v>
      </c>
      <c r="J170" s="19" t="e">
        <f t="shared" si="53"/>
        <v>#VALUE!</v>
      </c>
      <c r="K170" s="19" t="e">
        <f t="shared" si="44"/>
        <v>#VALUE!</v>
      </c>
      <c r="L170" s="19">
        <v>0</v>
      </c>
      <c r="M170" s="19" t="e">
        <f t="shared" si="45"/>
        <v>#VALUE!</v>
      </c>
      <c r="N170" s="19" t="e">
        <f t="shared" si="49"/>
        <v>#VALUE!</v>
      </c>
      <c r="O170" s="19" t="e">
        <f t="shared" si="46"/>
        <v>#VALUE!</v>
      </c>
      <c r="P170" s="29" t="e">
        <f t="shared" si="52"/>
        <v>#VALUE!</v>
      </c>
    </row>
    <row r="171" spans="1:16" ht="14.7" x14ac:dyDescent="0.4">
      <c r="A171" s="17">
        <v>16.600000000000001</v>
      </c>
      <c r="B171" s="18">
        <f t="shared" si="39"/>
        <v>0.69166666666666676</v>
      </c>
      <c r="C171" s="19" t="str">
        <f>IFERROR($D$2*VLOOKUP(A171,#REF!,VLOOKUP($F$2,#REF!,2,0),0),"")</f>
        <v/>
      </c>
      <c r="D171" s="19" t="str">
        <f t="shared" si="42"/>
        <v/>
      </c>
      <c r="E171" s="19" t="str">
        <f t="shared" si="38"/>
        <v/>
      </c>
      <c r="F171" s="19" t="str">
        <f t="shared" si="40"/>
        <v/>
      </c>
      <c r="G171" s="19" t="str">
        <f t="shared" si="41"/>
        <v/>
      </c>
      <c r="H171" s="19" t="str">
        <f t="shared" si="43"/>
        <v/>
      </c>
      <c r="I171" s="19" t="e">
        <f t="shared" si="47"/>
        <v>#VALUE!</v>
      </c>
      <c r="J171" s="19" t="e">
        <f t="shared" si="53"/>
        <v>#VALUE!</v>
      </c>
      <c r="K171" s="19" t="e">
        <f t="shared" si="44"/>
        <v>#VALUE!</v>
      </c>
      <c r="L171" s="19">
        <v>0</v>
      </c>
      <c r="M171" s="19" t="e">
        <f t="shared" si="45"/>
        <v>#VALUE!</v>
      </c>
      <c r="N171" s="19" t="e">
        <f t="shared" si="49"/>
        <v>#VALUE!</v>
      </c>
      <c r="O171" s="19" t="e">
        <f t="shared" si="46"/>
        <v>#VALUE!</v>
      </c>
      <c r="P171" s="29" t="e">
        <f t="shared" si="52"/>
        <v>#VALUE!</v>
      </c>
    </row>
    <row r="172" spans="1:16" ht="14.7" x14ac:dyDescent="0.4">
      <c r="A172" s="17">
        <v>16.7</v>
      </c>
      <c r="B172" s="18">
        <f t="shared" si="39"/>
        <v>0.6958333333333333</v>
      </c>
      <c r="C172" s="19" t="str">
        <f>IFERROR($D$2*VLOOKUP(A172,#REF!,VLOOKUP($F$2,#REF!,2,0),0),"")</f>
        <v/>
      </c>
      <c r="D172" s="19" t="str">
        <f t="shared" si="42"/>
        <v/>
      </c>
      <c r="E172" s="19" t="str">
        <f t="shared" si="38"/>
        <v/>
      </c>
      <c r="F172" s="19" t="str">
        <f t="shared" si="40"/>
        <v/>
      </c>
      <c r="G172" s="19" t="str">
        <f t="shared" si="41"/>
        <v/>
      </c>
      <c r="H172" s="19" t="str">
        <f t="shared" si="43"/>
        <v/>
      </c>
      <c r="I172" s="19" t="e">
        <f t="shared" si="47"/>
        <v>#VALUE!</v>
      </c>
      <c r="J172" s="19" t="e">
        <f t="shared" si="53"/>
        <v>#VALUE!</v>
      </c>
      <c r="K172" s="19" t="e">
        <f t="shared" si="44"/>
        <v>#VALUE!</v>
      </c>
      <c r="L172" s="19">
        <v>0</v>
      </c>
      <c r="M172" s="19" t="e">
        <f t="shared" si="45"/>
        <v>#VALUE!</v>
      </c>
      <c r="N172" s="19" t="e">
        <f t="shared" si="49"/>
        <v>#VALUE!</v>
      </c>
      <c r="O172" s="19" t="e">
        <f t="shared" si="46"/>
        <v>#VALUE!</v>
      </c>
      <c r="P172" s="29" t="e">
        <f t="shared" si="52"/>
        <v>#VALUE!</v>
      </c>
    </row>
    <row r="173" spans="1:16" ht="14.7" x14ac:dyDescent="0.4">
      <c r="A173" s="17">
        <v>16.8</v>
      </c>
      <c r="B173" s="18">
        <f t="shared" si="39"/>
        <v>0.70000000000000007</v>
      </c>
      <c r="C173" s="19" t="str">
        <f>IFERROR($D$2*VLOOKUP(A173,#REF!,VLOOKUP($F$2,#REF!,2,0),0),"")</f>
        <v/>
      </c>
      <c r="D173" s="19" t="str">
        <f t="shared" si="42"/>
        <v/>
      </c>
      <c r="E173" s="19" t="str">
        <f t="shared" si="38"/>
        <v/>
      </c>
      <c r="F173" s="19" t="str">
        <f t="shared" si="40"/>
        <v/>
      </c>
      <c r="G173" s="19" t="str">
        <f t="shared" si="41"/>
        <v/>
      </c>
      <c r="H173" s="19" t="str">
        <f t="shared" si="43"/>
        <v/>
      </c>
      <c r="I173" s="19" t="e">
        <f t="shared" si="47"/>
        <v>#VALUE!</v>
      </c>
      <c r="J173" s="19" t="e">
        <f t="shared" si="53"/>
        <v>#VALUE!</v>
      </c>
      <c r="K173" s="19" t="e">
        <f t="shared" si="44"/>
        <v>#VALUE!</v>
      </c>
      <c r="L173" s="19">
        <v>0</v>
      </c>
      <c r="M173" s="19" t="e">
        <f t="shared" si="45"/>
        <v>#VALUE!</v>
      </c>
      <c r="N173" s="19" t="e">
        <f t="shared" si="49"/>
        <v>#VALUE!</v>
      </c>
      <c r="O173" s="19" t="e">
        <f t="shared" si="46"/>
        <v>#VALUE!</v>
      </c>
      <c r="P173" s="29" t="e">
        <f t="shared" si="52"/>
        <v>#VALUE!</v>
      </c>
    </row>
    <row r="174" spans="1:16" ht="14.7" x14ac:dyDescent="0.4">
      <c r="A174" s="17">
        <v>16.899999999999999</v>
      </c>
      <c r="B174" s="18">
        <f t="shared" si="39"/>
        <v>0.70416666666666661</v>
      </c>
      <c r="C174" s="19" t="str">
        <f>IFERROR($D$2*VLOOKUP(A174,#REF!,VLOOKUP($F$2,#REF!,2,0),0),"")</f>
        <v/>
      </c>
      <c r="D174" s="19" t="str">
        <f t="shared" si="42"/>
        <v/>
      </c>
      <c r="E174" s="19" t="str">
        <f t="shared" si="38"/>
        <v/>
      </c>
      <c r="F174" s="19" t="str">
        <f t="shared" si="40"/>
        <v/>
      </c>
      <c r="G174" s="19" t="str">
        <f t="shared" si="41"/>
        <v/>
      </c>
      <c r="H174" s="19" t="str">
        <f t="shared" si="43"/>
        <v/>
      </c>
      <c r="I174" s="19" t="e">
        <f t="shared" si="47"/>
        <v>#VALUE!</v>
      </c>
      <c r="J174" s="19" t="e">
        <f t="shared" si="53"/>
        <v>#VALUE!</v>
      </c>
      <c r="K174" s="19" t="e">
        <f t="shared" si="44"/>
        <v>#VALUE!</v>
      </c>
      <c r="L174" s="19">
        <v>0</v>
      </c>
      <c r="M174" s="19" t="e">
        <f t="shared" si="45"/>
        <v>#VALUE!</v>
      </c>
      <c r="N174" s="19" t="e">
        <f t="shared" si="49"/>
        <v>#VALUE!</v>
      </c>
      <c r="O174" s="19" t="e">
        <f t="shared" si="46"/>
        <v>#VALUE!</v>
      </c>
      <c r="P174" s="29" t="e">
        <f t="shared" si="52"/>
        <v>#VALUE!</v>
      </c>
    </row>
    <row r="175" spans="1:16" ht="14.7" x14ac:dyDescent="0.4">
      <c r="A175" s="17">
        <v>17</v>
      </c>
      <c r="B175" s="18">
        <f t="shared" si="39"/>
        <v>0.70833333333333337</v>
      </c>
      <c r="C175" s="19" t="str">
        <f>IFERROR($D$2*VLOOKUP(A175,#REF!,VLOOKUP($F$2,#REF!,2,0),0),"")</f>
        <v/>
      </c>
      <c r="D175" s="19" t="str">
        <f t="shared" si="42"/>
        <v/>
      </c>
      <c r="E175" s="19" t="str">
        <f t="shared" si="38"/>
        <v/>
      </c>
      <c r="F175" s="19" t="str">
        <f t="shared" si="40"/>
        <v/>
      </c>
      <c r="G175" s="19" t="str">
        <f t="shared" si="41"/>
        <v/>
      </c>
      <c r="H175" s="19" t="str">
        <f t="shared" si="43"/>
        <v/>
      </c>
      <c r="I175" s="19" t="e">
        <f t="shared" si="47"/>
        <v>#VALUE!</v>
      </c>
      <c r="J175" s="19" t="e">
        <f t="shared" si="53"/>
        <v>#VALUE!</v>
      </c>
      <c r="K175" s="19" t="e">
        <f t="shared" si="44"/>
        <v>#VALUE!</v>
      </c>
      <c r="L175" s="19">
        <v>0</v>
      </c>
      <c r="M175" s="19" t="e">
        <f t="shared" si="45"/>
        <v>#VALUE!</v>
      </c>
      <c r="N175" s="19" t="e">
        <f t="shared" si="49"/>
        <v>#VALUE!</v>
      </c>
      <c r="O175" s="19" t="e">
        <f t="shared" si="46"/>
        <v>#VALUE!</v>
      </c>
      <c r="P175" s="29" t="e">
        <f t="shared" si="52"/>
        <v>#VALUE!</v>
      </c>
    </row>
    <row r="176" spans="1:16" ht="14.7" x14ac:dyDescent="0.4">
      <c r="A176" s="17">
        <v>17.100000000000001</v>
      </c>
      <c r="B176" s="18">
        <f t="shared" si="39"/>
        <v>0.71250000000000002</v>
      </c>
      <c r="C176" s="19" t="str">
        <f>IFERROR($D$2*VLOOKUP(A176,#REF!,VLOOKUP($F$2,#REF!,2,0),0),"")</f>
        <v/>
      </c>
      <c r="D176" s="19" t="str">
        <f t="shared" si="42"/>
        <v/>
      </c>
      <c r="E176" s="19" t="str">
        <f t="shared" si="38"/>
        <v/>
      </c>
      <c r="F176" s="19" t="str">
        <f t="shared" si="40"/>
        <v/>
      </c>
      <c r="G176" s="19" t="str">
        <f t="shared" si="41"/>
        <v/>
      </c>
      <c r="H176" s="19" t="str">
        <f t="shared" si="43"/>
        <v/>
      </c>
      <c r="I176" s="19" t="e">
        <f t="shared" si="47"/>
        <v>#VALUE!</v>
      </c>
      <c r="J176" s="19" t="e">
        <f t="shared" si="53"/>
        <v>#VALUE!</v>
      </c>
      <c r="K176" s="19" t="e">
        <f t="shared" si="44"/>
        <v>#VALUE!</v>
      </c>
      <c r="L176" s="19">
        <v>0</v>
      </c>
      <c r="M176" s="19" t="e">
        <f t="shared" si="45"/>
        <v>#VALUE!</v>
      </c>
      <c r="N176" s="19" t="e">
        <f t="shared" si="49"/>
        <v>#VALUE!</v>
      </c>
      <c r="O176" s="19" t="e">
        <f t="shared" si="46"/>
        <v>#VALUE!</v>
      </c>
      <c r="P176" s="29" t="e">
        <f t="shared" si="52"/>
        <v>#VALUE!</v>
      </c>
    </row>
    <row r="177" spans="1:16" ht="14.7" x14ac:dyDescent="0.4">
      <c r="A177" s="17">
        <v>17.2</v>
      </c>
      <c r="B177" s="18">
        <f t="shared" si="39"/>
        <v>0.71666666666666667</v>
      </c>
      <c r="C177" s="19" t="str">
        <f>IFERROR($D$2*VLOOKUP(A177,#REF!,VLOOKUP($F$2,#REF!,2,0),0),"")</f>
        <v/>
      </c>
      <c r="D177" s="19" t="str">
        <f t="shared" si="42"/>
        <v/>
      </c>
      <c r="E177" s="19" t="str">
        <f t="shared" si="38"/>
        <v/>
      </c>
      <c r="F177" s="19" t="str">
        <f t="shared" si="40"/>
        <v/>
      </c>
      <c r="G177" s="19" t="str">
        <f t="shared" si="41"/>
        <v/>
      </c>
      <c r="H177" s="19" t="str">
        <f t="shared" si="43"/>
        <v/>
      </c>
      <c r="I177" s="19" t="e">
        <f t="shared" si="47"/>
        <v>#VALUE!</v>
      </c>
      <c r="J177" s="19" t="e">
        <f t="shared" si="53"/>
        <v>#VALUE!</v>
      </c>
      <c r="K177" s="19" t="e">
        <f t="shared" si="44"/>
        <v>#VALUE!</v>
      </c>
      <c r="L177" s="19">
        <v>0</v>
      </c>
      <c r="M177" s="19" t="e">
        <f t="shared" si="45"/>
        <v>#VALUE!</v>
      </c>
      <c r="N177" s="19" t="e">
        <f t="shared" si="49"/>
        <v>#VALUE!</v>
      </c>
      <c r="O177" s="19" t="e">
        <f t="shared" si="46"/>
        <v>#VALUE!</v>
      </c>
      <c r="P177" s="29" t="e">
        <f t="shared" si="52"/>
        <v>#VALUE!</v>
      </c>
    </row>
    <row r="178" spans="1:16" ht="14.7" x14ac:dyDescent="0.4">
      <c r="A178" s="17">
        <v>17.3</v>
      </c>
      <c r="B178" s="18">
        <f t="shared" si="39"/>
        <v>0.72083333333333333</v>
      </c>
      <c r="C178" s="19" t="str">
        <f>IFERROR($D$2*VLOOKUP(A178,#REF!,VLOOKUP($F$2,#REF!,2,0),0),"")</f>
        <v/>
      </c>
      <c r="D178" s="19" t="str">
        <f t="shared" si="42"/>
        <v/>
      </c>
      <c r="E178" s="19" t="str">
        <f t="shared" si="38"/>
        <v/>
      </c>
      <c r="F178" s="19" t="str">
        <f t="shared" si="40"/>
        <v/>
      </c>
      <c r="G178" s="19" t="str">
        <f t="shared" si="41"/>
        <v/>
      </c>
      <c r="H178" s="19" t="str">
        <f t="shared" si="43"/>
        <v/>
      </c>
      <c r="I178" s="19" t="e">
        <f t="shared" si="47"/>
        <v>#VALUE!</v>
      </c>
      <c r="J178" s="19" t="e">
        <f t="shared" si="53"/>
        <v>#VALUE!</v>
      </c>
      <c r="K178" s="19" t="e">
        <f t="shared" si="44"/>
        <v>#VALUE!</v>
      </c>
      <c r="L178" s="19">
        <v>0</v>
      </c>
      <c r="M178" s="19" t="e">
        <f t="shared" si="45"/>
        <v>#VALUE!</v>
      </c>
      <c r="N178" s="19" t="e">
        <f t="shared" si="49"/>
        <v>#VALUE!</v>
      </c>
      <c r="O178" s="19" t="e">
        <f t="shared" si="46"/>
        <v>#VALUE!</v>
      </c>
      <c r="P178" s="29" t="e">
        <f t="shared" si="52"/>
        <v>#VALUE!</v>
      </c>
    </row>
    <row r="179" spans="1:16" ht="14.7" x14ac:dyDescent="0.4">
      <c r="A179" s="17">
        <v>17.399999999999999</v>
      </c>
      <c r="B179" s="18">
        <f t="shared" si="39"/>
        <v>0.72499999999999998</v>
      </c>
      <c r="C179" s="19" t="str">
        <f>IFERROR($D$2*VLOOKUP(A179,#REF!,VLOOKUP($F$2,#REF!,2,0),0),"")</f>
        <v/>
      </c>
      <c r="D179" s="19" t="str">
        <f t="shared" si="42"/>
        <v/>
      </c>
      <c r="E179" s="19" t="str">
        <f t="shared" si="38"/>
        <v/>
      </c>
      <c r="F179" s="19" t="str">
        <f t="shared" si="40"/>
        <v/>
      </c>
      <c r="G179" s="19" t="str">
        <f t="shared" si="41"/>
        <v/>
      </c>
      <c r="H179" s="19" t="str">
        <f t="shared" si="43"/>
        <v/>
      </c>
      <c r="I179" s="19" t="e">
        <f t="shared" si="47"/>
        <v>#VALUE!</v>
      </c>
      <c r="J179" s="19" t="e">
        <f t="shared" si="53"/>
        <v>#VALUE!</v>
      </c>
      <c r="K179" s="19" t="e">
        <f t="shared" si="44"/>
        <v>#VALUE!</v>
      </c>
      <c r="L179" s="19">
        <v>0</v>
      </c>
      <c r="M179" s="19" t="e">
        <f t="shared" si="45"/>
        <v>#VALUE!</v>
      </c>
      <c r="N179" s="19" t="e">
        <f t="shared" si="49"/>
        <v>#VALUE!</v>
      </c>
      <c r="O179" s="19" t="e">
        <f t="shared" si="46"/>
        <v>#VALUE!</v>
      </c>
      <c r="P179" s="29" t="e">
        <f>H179+0.002</f>
        <v>#VALUE!</v>
      </c>
    </row>
    <row r="180" spans="1:16" ht="14.7" x14ac:dyDescent="0.4">
      <c r="A180" s="17">
        <v>17.5</v>
      </c>
      <c r="B180" s="18">
        <f t="shared" si="39"/>
        <v>0.72916666666666663</v>
      </c>
      <c r="C180" s="19" t="str">
        <f>IFERROR($D$2*VLOOKUP(A180,#REF!,VLOOKUP($F$2,#REF!,2,0),0),"")</f>
        <v/>
      </c>
      <c r="D180" s="19" t="str">
        <f t="shared" si="42"/>
        <v/>
      </c>
      <c r="E180" s="19" t="str">
        <f t="shared" si="38"/>
        <v/>
      </c>
      <c r="F180" s="19" t="str">
        <f t="shared" si="40"/>
        <v/>
      </c>
      <c r="G180" s="19" t="str">
        <f t="shared" si="41"/>
        <v/>
      </c>
      <c r="H180" s="19" t="str">
        <f t="shared" si="43"/>
        <v/>
      </c>
      <c r="I180" s="19" t="e">
        <f t="shared" si="47"/>
        <v>#VALUE!</v>
      </c>
      <c r="J180" s="19" t="e">
        <f t="shared" si="53"/>
        <v>#VALUE!</v>
      </c>
      <c r="K180" s="19" t="e">
        <f t="shared" si="44"/>
        <v>#VALUE!</v>
      </c>
      <c r="L180" s="19">
        <v>0</v>
      </c>
      <c r="M180" s="19" t="e">
        <f t="shared" si="45"/>
        <v>#VALUE!</v>
      </c>
      <c r="N180" s="19" t="e">
        <f>H180*1.1-0.008</f>
        <v>#VALUE!</v>
      </c>
      <c r="O180" s="19" t="e">
        <f t="shared" si="46"/>
        <v>#VALUE!</v>
      </c>
      <c r="P180" s="29" t="e">
        <f t="shared" ref="P180:P191" si="54">H180+0.003</f>
        <v>#VALUE!</v>
      </c>
    </row>
    <row r="181" spans="1:16" ht="14.7" x14ac:dyDescent="0.4">
      <c r="A181" s="17">
        <v>17.600000000000001</v>
      </c>
      <c r="B181" s="18">
        <f t="shared" si="39"/>
        <v>0.73333333333333339</v>
      </c>
      <c r="C181" s="19" t="str">
        <f>IFERROR($D$2*VLOOKUP(A181,#REF!,VLOOKUP($F$2,#REF!,2,0),0),"")</f>
        <v/>
      </c>
      <c r="D181" s="19" t="str">
        <f t="shared" si="42"/>
        <v/>
      </c>
      <c r="E181" s="19" t="str">
        <f t="shared" si="38"/>
        <v/>
      </c>
      <c r="F181" s="19" t="str">
        <f t="shared" si="40"/>
        <v/>
      </c>
      <c r="G181" s="19" t="str">
        <f t="shared" si="41"/>
        <v/>
      </c>
      <c r="H181" s="19" t="str">
        <f t="shared" si="43"/>
        <v/>
      </c>
      <c r="I181" s="19" t="e">
        <f t="shared" si="47"/>
        <v>#VALUE!</v>
      </c>
      <c r="J181" s="19" t="e">
        <f t="shared" si="53"/>
        <v>#VALUE!</v>
      </c>
      <c r="K181" s="19" t="e">
        <f t="shared" si="44"/>
        <v>#VALUE!</v>
      </c>
      <c r="L181" s="19">
        <v>0</v>
      </c>
      <c r="M181" s="19" t="e">
        <f t="shared" si="45"/>
        <v>#VALUE!</v>
      </c>
      <c r="N181" s="19">
        <v>0</v>
      </c>
      <c r="O181" s="19" t="e">
        <f t="shared" si="46"/>
        <v>#VALUE!</v>
      </c>
      <c r="P181" s="29" t="e">
        <f t="shared" si="54"/>
        <v>#VALUE!</v>
      </c>
    </row>
    <row r="182" spans="1:16" ht="14.7" x14ac:dyDescent="0.4">
      <c r="A182" s="17">
        <v>17.7</v>
      </c>
      <c r="B182" s="18">
        <f t="shared" si="39"/>
        <v>0.73749999999999993</v>
      </c>
      <c r="C182" s="19" t="str">
        <f>IFERROR($D$2*VLOOKUP(A182,#REF!,VLOOKUP($F$2,#REF!,2,0),0),"")</f>
        <v/>
      </c>
      <c r="D182" s="19" t="str">
        <f t="shared" si="42"/>
        <v/>
      </c>
      <c r="E182" s="19" t="str">
        <f t="shared" si="38"/>
        <v/>
      </c>
      <c r="F182" s="19" t="str">
        <f t="shared" si="40"/>
        <v/>
      </c>
      <c r="G182" s="19" t="str">
        <f t="shared" si="41"/>
        <v/>
      </c>
      <c r="H182" s="19" t="str">
        <f t="shared" si="43"/>
        <v/>
      </c>
      <c r="I182" s="19" t="e">
        <f t="shared" si="47"/>
        <v>#VALUE!</v>
      </c>
      <c r="J182" s="19" t="e">
        <f t="shared" si="53"/>
        <v>#VALUE!</v>
      </c>
      <c r="K182" s="19" t="e">
        <f t="shared" si="44"/>
        <v>#VALUE!</v>
      </c>
      <c r="L182" s="19">
        <v>0</v>
      </c>
      <c r="M182" s="19" t="e">
        <f t="shared" si="45"/>
        <v>#VALUE!</v>
      </c>
      <c r="N182" s="19">
        <v>0</v>
      </c>
      <c r="O182" s="19" t="e">
        <f t="shared" si="46"/>
        <v>#VALUE!</v>
      </c>
      <c r="P182" s="29" t="e">
        <f t="shared" si="54"/>
        <v>#VALUE!</v>
      </c>
    </row>
    <row r="183" spans="1:16" ht="14.7" x14ac:dyDescent="0.4">
      <c r="A183" s="17">
        <v>17.8</v>
      </c>
      <c r="B183" s="18">
        <f t="shared" si="39"/>
        <v>0.7416666666666667</v>
      </c>
      <c r="C183" s="19" t="str">
        <f>IFERROR($D$2*VLOOKUP(A183,#REF!,VLOOKUP($F$2,#REF!,2,0),0),"")</f>
        <v/>
      </c>
      <c r="D183" s="19" t="str">
        <f t="shared" si="42"/>
        <v/>
      </c>
      <c r="E183" s="19" t="str">
        <f t="shared" si="38"/>
        <v/>
      </c>
      <c r="F183" s="19" t="str">
        <f t="shared" si="40"/>
        <v/>
      </c>
      <c r="G183" s="19" t="str">
        <f t="shared" si="41"/>
        <v/>
      </c>
      <c r="H183" s="19" t="str">
        <f t="shared" si="43"/>
        <v/>
      </c>
      <c r="I183" s="19" t="e">
        <f t="shared" si="47"/>
        <v>#VALUE!</v>
      </c>
      <c r="J183" s="19" t="e">
        <f t="shared" si="53"/>
        <v>#VALUE!</v>
      </c>
      <c r="K183" s="19" t="e">
        <f t="shared" si="44"/>
        <v>#VALUE!</v>
      </c>
      <c r="L183" s="19">
        <v>0</v>
      </c>
      <c r="M183" s="19" t="e">
        <f t="shared" si="45"/>
        <v>#VALUE!</v>
      </c>
      <c r="N183" s="19">
        <v>0</v>
      </c>
      <c r="O183" s="19" t="e">
        <f t="shared" si="46"/>
        <v>#VALUE!</v>
      </c>
      <c r="P183" s="29" t="e">
        <f t="shared" si="54"/>
        <v>#VALUE!</v>
      </c>
    </row>
    <row r="184" spans="1:16" ht="14.7" x14ac:dyDescent="0.4">
      <c r="A184" s="17">
        <v>17.899999999999999</v>
      </c>
      <c r="B184" s="18">
        <f t="shared" si="39"/>
        <v>0.74583333333333324</v>
      </c>
      <c r="C184" s="19" t="str">
        <f>IFERROR($D$2*VLOOKUP(A184,#REF!,VLOOKUP($F$2,#REF!,2,0),0),"")</f>
        <v/>
      </c>
      <c r="D184" s="19" t="str">
        <f t="shared" si="42"/>
        <v/>
      </c>
      <c r="E184" s="19" t="str">
        <f t="shared" si="38"/>
        <v/>
      </c>
      <c r="F184" s="19" t="str">
        <f t="shared" si="40"/>
        <v/>
      </c>
      <c r="G184" s="19" t="str">
        <f t="shared" si="41"/>
        <v/>
      </c>
      <c r="H184" s="19" t="str">
        <f t="shared" si="43"/>
        <v/>
      </c>
      <c r="I184" s="19" t="e">
        <f t="shared" si="47"/>
        <v>#VALUE!</v>
      </c>
      <c r="J184" s="19" t="e">
        <f t="shared" si="53"/>
        <v>#VALUE!</v>
      </c>
      <c r="K184" s="19" t="e">
        <f t="shared" si="44"/>
        <v>#VALUE!</v>
      </c>
      <c r="L184" s="19">
        <v>0</v>
      </c>
      <c r="M184" s="19" t="e">
        <f t="shared" si="45"/>
        <v>#VALUE!</v>
      </c>
      <c r="N184" s="19">
        <v>0</v>
      </c>
      <c r="O184" s="19" t="e">
        <f t="shared" si="46"/>
        <v>#VALUE!</v>
      </c>
      <c r="P184" s="29" t="e">
        <f t="shared" si="54"/>
        <v>#VALUE!</v>
      </c>
    </row>
    <row r="185" spans="1:16" ht="14.7" x14ac:dyDescent="0.4">
      <c r="A185" s="17">
        <v>18</v>
      </c>
      <c r="B185" s="18">
        <f t="shared" si="39"/>
        <v>0.75</v>
      </c>
      <c r="C185" s="19" t="str">
        <f>IFERROR($D$2*VLOOKUP(A185,#REF!,VLOOKUP($F$2,#REF!,2,0),0),"")</f>
        <v/>
      </c>
      <c r="D185" s="19" t="str">
        <f t="shared" si="42"/>
        <v/>
      </c>
      <c r="E185" s="19" t="str">
        <f t="shared" si="38"/>
        <v/>
      </c>
      <c r="F185" s="19" t="str">
        <f t="shared" si="40"/>
        <v/>
      </c>
      <c r="G185" s="19" t="str">
        <f t="shared" si="41"/>
        <v/>
      </c>
      <c r="H185" s="19" t="str">
        <f t="shared" si="43"/>
        <v/>
      </c>
      <c r="I185" s="19" t="e">
        <f t="shared" si="47"/>
        <v>#VALUE!</v>
      </c>
      <c r="J185" s="19" t="e">
        <f t="shared" si="53"/>
        <v>#VALUE!</v>
      </c>
      <c r="K185" s="19" t="e">
        <f t="shared" si="44"/>
        <v>#VALUE!</v>
      </c>
      <c r="L185" s="19">
        <v>0</v>
      </c>
      <c r="M185" s="19" t="e">
        <f t="shared" si="45"/>
        <v>#VALUE!</v>
      </c>
      <c r="N185" s="19">
        <v>0</v>
      </c>
      <c r="O185" s="19" t="e">
        <f t="shared" si="46"/>
        <v>#VALUE!</v>
      </c>
      <c r="P185" s="29" t="e">
        <f t="shared" si="54"/>
        <v>#VALUE!</v>
      </c>
    </row>
    <row r="186" spans="1:16" ht="14.7" x14ac:dyDescent="0.4">
      <c r="A186" s="17">
        <v>18.100000000000001</v>
      </c>
      <c r="B186" s="18">
        <f t="shared" si="39"/>
        <v>0.75416666666666676</v>
      </c>
      <c r="C186" s="19" t="str">
        <f>IFERROR($D$2*VLOOKUP(A186,#REF!,VLOOKUP($F$2,#REF!,2,0),0),"")</f>
        <v/>
      </c>
      <c r="D186" s="19" t="str">
        <f t="shared" si="42"/>
        <v/>
      </c>
      <c r="E186" s="19" t="str">
        <f t="shared" si="38"/>
        <v/>
      </c>
      <c r="F186" s="19" t="str">
        <f t="shared" si="40"/>
        <v/>
      </c>
      <c r="G186" s="19" t="str">
        <f t="shared" si="41"/>
        <v/>
      </c>
      <c r="H186" s="19" t="str">
        <f t="shared" si="43"/>
        <v/>
      </c>
      <c r="I186" s="19" t="e">
        <f t="shared" si="47"/>
        <v>#VALUE!</v>
      </c>
      <c r="J186" s="19" t="e">
        <f t="shared" si="53"/>
        <v>#VALUE!</v>
      </c>
      <c r="K186" s="19" t="e">
        <f t="shared" si="44"/>
        <v>#VALUE!</v>
      </c>
      <c r="L186" s="19">
        <v>0</v>
      </c>
      <c r="M186" s="19" t="e">
        <f t="shared" si="45"/>
        <v>#VALUE!</v>
      </c>
      <c r="N186" s="19">
        <v>0</v>
      </c>
      <c r="O186" s="19" t="e">
        <f t="shared" si="46"/>
        <v>#VALUE!</v>
      </c>
      <c r="P186" s="29" t="e">
        <f t="shared" si="54"/>
        <v>#VALUE!</v>
      </c>
    </row>
    <row r="187" spans="1:16" ht="14.7" x14ac:dyDescent="0.4">
      <c r="A187" s="17">
        <v>18.2</v>
      </c>
      <c r="B187" s="18">
        <f t="shared" si="39"/>
        <v>0.7583333333333333</v>
      </c>
      <c r="C187" s="19" t="str">
        <f>IFERROR($D$2*VLOOKUP(A187,#REF!,VLOOKUP($F$2,#REF!,2,0),0),"")</f>
        <v/>
      </c>
      <c r="D187" s="19" t="str">
        <f t="shared" si="42"/>
        <v/>
      </c>
      <c r="E187" s="19" t="str">
        <f t="shared" si="38"/>
        <v/>
      </c>
      <c r="F187" s="19" t="str">
        <f t="shared" si="40"/>
        <v/>
      </c>
      <c r="G187" s="19" t="str">
        <f t="shared" si="41"/>
        <v/>
      </c>
      <c r="H187" s="19" t="str">
        <f t="shared" si="43"/>
        <v/>
      </c>
      <c r="I187" s="19" t="e">
        <f t="shared" si="47"/>
        <v>#VALUE!</v>
      </c>
      <c r="J187" s="19" t="e">
        <f t="shared" si="53"/>
        <v>#VALUE!</v>
      </c>
      <c r="K187" s="19" t="e">
        <f t="shared" si="44"/>
        <v>#VALUE!</v>
      </c>
      <c r="L187" s="19">
        <v>0</v>
      </c>
      <c r="M187" s="19" t="e">
        <f t="shared" si="45"/>
        <v>#VALUE!</v>
      </c>
      <c r="N187" s="19">
        <v>0</v>
      </c>
      <c r="O187" s="19" t="e">
        <f t="shared" si="46"/>
        <v>#VALUE!</v>
      </c>
      <c r="P187" s="29" t="e">
        <f t="shared" si="54"/>
        <v>#VALUE!</v>
      </c>
    </row>
    <row r="188" spans="1:16" ht="14.7" x14ac:dyDescent="0.4">
      <c r="A188" s="17">
        <v>18.3</v>
      </c>
      <c r="B188" s="18">
        <f t="shared" si="39"/>
        <v>0.76250000000000007</v>
      </c>
      <c r="C188" s="19" t="str">
        <f>IFERROR($D$2*VLOOKUP(A188,#REF!,VLOOKUP($F$2,#REF!,2,0),0),"")</f>
        <v/>
      </c>
      <c r="D188" s="19" t="str">
        <f t="shared" si="42"/>
        <v/>
      </c>
      <c r="E188" s="19" t="str">
        <f t="shared" si="38"/>
        <v/>
      </c>
      <c r="F188" s="19" t="str">
        <f t="shared" si="40"/>
        <v/>
      </c>
      <c r="G188" s="19" t="str">
        <f t="shared" si="41"/>
        <v/>
      </c>
      <c r="H188" s="19" t="str">
        <f t="shared" si="43"/>
        <v/>
      </c>
      <c r="I188" s="19" t="e">
        <f t="shared" si="47"/>
        <v>#VALUE!</v>
      </c>
      <c r="J188" s="19" t="e">
        <f t="shared" si="53"/>
        <v>#VALUE!</v>
      </c>
      <c r="K188" s="19" t="e">
        <f t="shared" si="44"/>
        <v>#VALUE!</v>
      </c>
      <c r="L188" s="19">
        <v>0</v>
      </c>
      <c r="M188" s="19" t="e">
        <f t="shared" si="45"/>
        <v>#VALUE!</v>
      </c>
      <c r="N188" s="19">
        <v>0</v>
      </c>
      <c r="O188" s="19" t="e">
        <f t="shared" si="46"/>
        <v>#VALUE!</v>
      </c>
      <c r="P188" s="29" t="e">
        <f t="shared" si="54"/>
        <v>#VALUE!</v>
      </c>
    </row>
    <row r="189" spans="1:16" ht="14.7" x14ac:dyDescent="0.4">
      <c r="A189" s="17">
        <v>18.399999999999999</v>
      </c>
      <c r="B189" s="18">
        <f t="shared" si="39"/>
        <v>0.76666666666666661</v>
      </c>
      <c r="C189" s="19" t="str">
        <f>IFERROR($D$2*VLOOKUP(A189,#REF!,VLOOKUP($F$2,#REF!,2,0),0),"")</f>
        <v/>
      </c>
      <c r="D189" s="19" t="str">
        <f t="shared" si="42"/>
        <v/>
      </c>
      <c r="E189" s="19" t="str">
        <f t="shared" si="38"/>
        <v/>
      </c>
      <c r="F189" s="19" t="str">
        <f t="shared" si="40"/>
        <v/>
      </c>
      <c r="G189" s="19" t="str">
        <f t="shared" si="41"/>
        <v/>
      </c>
      <c r="H189" s="19" t="str">
        <f t="shared" si="43"/>
        <v/>
      </c>
      <c r="I189" s="19" t="e">
        <f t="shared" si="47"/>
        <v>#VALUE!</v>
      </c>
      <c r="J189" s="19" t="e">
        <f t="shared" si="53"/>
        <v>#VALUE!</v>
      </c>
      <c r="K189" s="19" t="e">
        <f t="shared" si="44"/>
        <v>#VALUE!</v>
      </c>
      <c r="L189" s="19">
        <v>0</v>
      </c>
      <c r="M189" s="19" t="e">
        <f t="shared" si="45"/>
        <v>#VALUE!</v>
      </c>
      <c r="N189" s="19">
        <v>0</v>
      </c>
      <c r="O189" s="19" t="e">
        <f t="shared" si="46"/>
        <v>#VALUE!</v>
      </c>
      <c r="P189" s="29" t="e">
        <f t="shared" si="54"/>
        <v>#VALUE!</v>
      </c>
    </row>
    <row r="190" spans="1:16" ht="14.7" x14ac:dyDescent="0.4">
      <c r="A190" s="17">
        <v>18.5</v>
      </c>
      <c r="B190" s="18">
        <f t="shared" si="39"/>
        <v>0.77083333333333337</v>
      </c>
      <c r="C190" s="19" t="str">
        <f>IFERROR($D$2*VLOOKUP(A190,#REF!,VLOOKUP($F$2,#REF!,2,0),0),"")</f>
        <v/>
      </c>
      <c r="D190" s="19" t="str">
        <f t="shared" si="42"/>
        <v/>
      </c>
      <c r="E190" s="19" t="str">
        <f t="shared" si="38"/>
        <v/>
      </c>
      <c r="F190" s="19" t="str">
        <f t="shared" si="40"/>
        <v/>
      </c>
      <c r="G190" s="19" t="str">
        <f t="shared" si="41"/>
        <v/>
      </c>
      <c r="H190" s="19" t="str">
        <f t="shared" si="43"/>
        <v/>
      </c>
      <c r="I190" s="19" t="e">
        <f t="shared" si="47"/>
        <v>#VALUE!</v>
      </c>
      <c r="J190" s="19" t="e">
        <f t="shared" si="53"/>
        <v>#VALUE!</v>
      </c>
      <c r="K190" s="19" t="e">
        <f t="shared" si="44"/>
        <v>#VALUE!</v>
      </c>
      <c r="L190" s="19">
        <v>0</v>
      </c>
      <c r="M190" s="19" t="e">
        <f t="shared" si="45"/>
        <v>#VALUE!</v>
      </c>
      <c r="N190" s="19">
        <v>0</v>
      </c>
      <c r="O190" s="19" t="e">
        <f t="shared" si="46"/>
        <v>#VALUE!</v>
      </c>
      <c r="P190" s="29" t="e">
        <f t="shared" si="54"/>
        <v>#VALUE!</v>
      </c>
    </row>
    <row r="191" spans="1:16" ht="14.7" x14ac:dyDescent="0.4">
      <c r="A191" s="17">
        <v>18.600000000000001</v>
      </c>
      <c r="B191" s="18">
        <f t="shared" si="39"/>
        <v>0.77500000000000002</v>
      </c>
      <c r="C191" s="19" t="str">
        <f>IFERROR($D$2*VLOOKUP(A191,#REF!,VLOOKUP($F$2,#REF!,2,0),0),"")</f>
        <v/>
      </c>
      <c r="D191" s="19" t="str">
        <f t="shared" si="42"/>
        <v/>
      </c>
      <c r="E191" s="19" t="str">
        <f t="shared" si="38"/>
        <v/>
      </c>
      <c r="F191" s="19" t="str">
        <f t="shared" si="40"/>
        <v/>
      </c>
      <c r="G191" s="19" t="str">
        <f t="shared" si="41"/>
        <v/>
      </c>
      <c r="H191" s="19" t="str">
        <f t="shared" si="43"/>
        <v/>
      </c>
      <c r="I191" s="19" t="e">
        <f t="shared" si="47"/>
        <v>#VALUE!</v>
      </c>
      <c r="J191" s="19" t="e">
        <f t="shared" si="53"/>
        <v>#VALUE!</v>
      </c>
      <c r="K191" s="19" t="e">
        <f t="shared" si="44"/>
        <v>#VALUE!</v>
      </c>
      <c r="L191" s="19">
        <v>0</v>
      </c>
      <c r="M191" s="19" t="e">
        <f t="shared" si="45"/>
        <v>#VALUE!</v>
      </c>
      <c r="N191" s="19">
        <v>0</v>
      </c>
      <c r="O191" s="19" t="e">
        <f t="shared" si="46"/>
        <v>#VALUE!</v>
      </c>
      <c r="P191" s="29" t="e">
        <f t="shared" si="54"/>
        <v>#VALUE!</v>
      </c>
    </row>
    <row r="192" spans="1:16" ht="14.7" x14ac:dyDescent="0.4">
      <c r="A192" s="17">
        <v>18.7</v>
      </c>
      <c r="B192" s="18">
        <f t="shared" si="39"/>
        <v>0.77916666666666667</v>
      </c>
      <c r="C192" s="19" t="str">
        <f>IFERROR($D$2*VLOOKUP(A192,#REF!,VLOOKUP($F$2,#REF!,2,0),0),"")</f>
        <v/>
      </c>
      <c r="D192" s="19" t="str">
        <f t="shared" si="42"/>
        <v/>
      </c>
      <c r="E192" s="19" t="str">
        <f t="shared" si="38"/>
        <v/>
      </c>
      <c r="F192" s="19" t="str">
        <f t="shared" si="40"/>
        <v/>
      </c>
      <c r="G192" s="19" t="str">
        <f t="shared" si="41"/>
        <v/>
      </c>
      <c r="H192" s="19" t="str">
        <f t="shared" si="43"/>
        <v/>
      </c>
      <c r="I192" s="19" t="e">
        <f t="shared" si="47"/>
        <v>#VALUE!</v>
      </c>
      <c r="J192" s="19" t="e">
        <f t="shared" si="53"/>
        <v>#VALUE!</v>
      </c>
      <c r="K192" s="19" t="e">
        <f t="shared" si="44"/>
        <v>#VALUE!</v>
      </c>
      <c r="L192" s="19">
        <v>0</v>
      </c>
      <c r="M192" s="19" t="e">
        <f t="shared" si="45"/>
        <v>#VALUE!</v>
      </c>
      <c r="N192" s="19">
        <v>0</v>
      </c>
      <c r="O192" s="19" t="e">
        <f t="shared" si="46"/>
        <v>#VALUE!</v>
      </c>
      <c r="P192" s="29" t="e">
        <f t="shared" ref="P192:P226" si="55">H192+0.003</f>
        <v>#VALUE!</v>
      </c>
    </row>
    <row r="193" spans="1:16" ht="14.7" x14ac:dyDescent="0.4">
      <c r="A193" s="17">
        <v>18.8</v>
      </c>
      <c r="B193" s="18">
        <f t="shared" si="39"/>
        <v>0.78333333333333333</v>
      </c>
      <c r="C193" s="19" t="str">
        <f>IFERROR($D$2*VLOOKUP(A193,#REF!,VLOOKUP($F$2,#REF!,2,0),0),"")</f>
        <v/>
      </c>
      <c r="D193" s="19" t="str">
        <f t="shared" si="42"/>
        <v/>
      </c>
      <c r="E193" s="19" t="str">
        <f t="shared" si="38"/>
        <v/>
      </c>
      <c r="F193" s="19" t="str">
        <f t="shared" si="40"/>
        <v/>
      </c>
      <c r="G193" s="19" t="str">
        <f t="shared" si="41"/>
        <v/>
      </c>
      <c r="H193" s="19" t="str">
        <f t="shared" si="43"/>
        <v/>
      </c>
      <c r="I193" s="19" t="e">
        <f t="shared" si="47"/>
        <v>#VALUE!</v>
      </c>
      <c r="J193" s="19" t="e">
        <f t="shared" si="53"/>
        <v>#VALUE!</v>
      </c>
      <c r="K193" s="19" t="e">
        <f t="shared" si="44"/>
        <v>#VALUE!</v>
      </c>
      <c r="L193" s="19">
        <v>0</v>
      </c>
      <c r="M193" s="19" t="e">
        <f t="shared" si="45"/>
        <v>#VALUE!</v>
      </c>
      <c r="N193" s="19">
        <v>0</v>
      </c>
      <c r="O193" s="19" t="e">
        <f t="shared" si="46"/>
        <v>#VALUE!</v>
      </c>
      <c r="P193" s="29" t="e">
        <f t="shared" si="55"/>
        <v>#VALUE!</v>
      </c>
    </row>
    <row r="194" spans="1:16" ht="14.7" x14ac:dyDescent="0.4">
      <c r="A194" s="17">
        <v>18.899999999999999</v>
      </c>
      <c r="B194" s="18">
        <f t="shared" si="39"/>
        <v>0.78749999999999998</v>
      </c>
      <c r="C194" s="19" t="str">
        <f>IFERROR($D$2*VLOOKUP(A194,#REF!,VLOOKUP($F$2,#REF!,2,0),0),"")</f>
        <v/>
      </c>
      <c r="D194" s="19" t="str">
        <f t="shared" si="42"/>
        <v/>
      </c>
      <c r="E194" s="19" t="str">
        <f t="shared" si="38"/>
        <v/>
      </c>
      <c r="F194" s="19" t="str">
        <f t="shared" si="40"/>
        <v/>
      </c>
      <c r="G194" s="19" t="str">
        <f t="shared" si="41"/>
        <v/>
      </c>
      <c r="H194" s="19" t="str">
        <f t="shared" si="43"/>
        <v/>
      </c>
      <c r="I194" s="19" t="e">
        <f t="shared" si="47"/>
        <v>#VALUE!</v>
      </c>
      <c r="J194" s="19" t="e">
        <f t="shared" si="53"/>
        <v>#VALUE!</v>
      </c>
      <c r="K194" s="19" t="e">
        <f t="shared" si="44"/>
        <v>#VALUE!</v>
      </c>
      <c r="L194" s="19">
        <v>0</v>
      </c>
      <c r="M194" s="19" t="e">
        <f t="shared" si="45"/>
        <v>#VALUE!</v>
      </c>
      <c r="N194" s="19">
        <v>0</v>
      </c>
      <c r="O194" s="19" t="e">
        <f t="shared" si="46"/>
        <v>#VALUE!</v>
      </c>
      <c r="P194" s="29" t="e">
        <f t="shared" si="55"/>
        <v>#VALUE!</v>
      </c>
    </row>
    <row r="195" spans="1:16" ht="14.7" x14ac:dyDescent="0.4">
      <c r="A195" s="17">
        <v>19</v>
      </c>
      <c r="B195" s="18">
        <f t="shared" si="39"/>
        <v>0.79166666666666663</v>
      </c>
      <c r="C195" s="19" t="str">
        <f>IFERROR($D$2*VLOOKUP(A195,#REF!,VLOOKUP($F$2,#REF!,2,0),0),"")</f>
        <v/>
      </c>
      <c r="D195" s="19" t="str">
        <f t="shared" si="42"/>
        <v/>
      </c>
      <c r="E195" s="19" t="str">
        <f t="shared" si="38"/>
        <v/>
      </c>
      <c r="F195" s="19" t="str">
        <f t="shared" si="40"/>
        <v/>
      </c>
      <c r="G195" s="19" t="str">
        <f t="shared" si="41"/>
        <v/>
      </c>
      <c r="H195" s="19" t="str">
        <f t="shared" si="43"/>
        <v/>
      </c>
      <c r="I195" s="19" t="e">
        <f t="shared" si="47"/>
        <v>#VALUE!</v>
      </c>
      <c r="J195" s="19" t="e">
        <f t="shared" si="53"/>
        <v>#VALUE!</v>
      </c>
      <c r="K195" s="19" t="e">
        <f t="shared" si="44"/>
        <v>#VALUE!</v>
      </c>
      <c r="L195" s="19">
        <v>0</v>
      </c>
      <c r="M195" s="19" t="e">
        <f t="shared" si="45"/>
        <v>#VALUE!</v>
      </c>
      <c r="N195" s="19">
        <v>0</v>
      </c>
      <c r="O195" s="19" t="e">
        <f t="shared" si="46"/>
        <v>#VALUE!</v>
      </c>
      <c r="P195" s="29" t="e">
        <f t="shared" si="55"/>
        <v>#VALUE!</v>
      </c>
    </row>
    <row r="196" spans="1:16" ht="14.7" x14ac:dyDescent="0.4">
      <c r="A196" s="17">
        <v>19.100000000000001</v>
      </c>
      <c r="B196" s="18">
        <f t="shared" si="39"/>
        <v>0.79583333333333339</v>
      </c>
      <c r="C196" s="19" t="str">
        <f>IFERROR($D$2*VLOOKUP(A196,#REF!,VLOOKUP($F$2,#REF!,2,0),0),"")</f>
        <v/>
      </c>
      <c r="D196" s="19" t="str">
        <f t="shared" si="42"/>
        <v/>
      </c>
      <c r="E196" s="19" t="str">
        <f t="shared" si="38"/>
        <v/>
      </c>
      <c r="F196" s="19" t="str">
        <f t="shared" si="40"/>
        <v/>
      </c>
      <c r="G196" s="19" t="str">
        <f t="shared" si="41"/>
        <v/>
      </c>
      <c r="H196" s="19" t="str">
        <f t="shared" si="43"/>
        <v/>
      </c>
      <c r="I196" s="19" t="e">
        <f t="shared" si="47"/>
        <v>#VALUE!</v>
      </c>
      <c r="J196" s="19" t="e">
        <f t="shared" ref="J196:J245" si="56">H196+0.004</f>
        <v>#VALUE!</v>
      </c>
      <c r="K196" s="19" t="e">
        <f t="shared" si="44"/>
        <v>#VALUE!</v>
      </c>
      <c r="L196" s="19">
        <v>0</v>
      </c>
      <c r="M196" s="19" t="e">
        <f t="shared" si="45"/>
        <v>#VALUE!</v>
      </c>
      <c r="N196" s="19">
        <v>0</v>
      </c>
      <c r="O196" s="19" t="e">
        <f t="shared" si="46"/>
        <v>#VALUE!</v>
      </c>
      <c r="P196" s="29" t="e">
        <f t="shared" si="55"/>
        <v>#VALUE!</v>
      </c>
    </row>
    <row r="197" spans="1:16" ht="14.7" x14ac:dyDescent="0.4">
      <c r="A197" s="17">
        <v>19.2</v>
      </c>
      <c r="B197" s="18">
        <f t="shared" si="39"/>
        <v>0.79999999999999993</v>
      </c>
      <c r="C197" s="19" t="str">
        <f>IFERROR($D$2*VLOOKUP(A197,#REF!,VLOOKUP($F$2,#REF!,2,0),0),"")</f>
        <v/>
      </c>
      <c r="D197" s="19" t="str">
        <f t="shared" si="42"/>
        <v/>
      </c>
      <c r="E197" s="19" t="str">
        <f t="shared" ref="E197:E245" si="57">IF(C197="","",MIN(0.2*(1000/$H$2-10),C197))</f>
        <v/>
      </c>
      <c r="F197" s="19" t="str">
        <f t="shared" si="40"/>
        <v/>
      </c>
      <c r="G197" s="19" t="str">
        <f t="shared" si="41"/>
        <v/>
      </c>
      <c r="H197" s="19" t="str">
        <f t="shared" si="43"/>
        <v/>
      </c>
      <c r="I197" s="19" t="e">
        <f t="shared" si="47"/>
        <v>#VALUE!</v>
      </c>
      <c r="J197" s="19" t="e">
        <f t="shared" si="56"/>
        <v>#VALUE!</v>
      </c>
      <c r="K197" s="19" t="e">
        <f t="shared" si="44"/>
        <v>#VALUE!</v>
      </c>
      <c r="L197" s="19">
        <v>0</v>
      </c>
      <c r="M197" s="19" t="e">
        <f t="shared" si="45"/>
        <v>#VALUE!</v>
      </c>
      <c r="N197" s="19">
        <v>0</v>
      </c>
      <c r="O197" s="19" t="e">
        <f t="shared" si="46"/>
        <v>#VALUE!</v>
      </c>
      <c r="P197" s="29" t="e">
        <f t="shared" si="55"/>
        <v>#VALUE!</v>
      </c>
    </row>
    <row r="198" spans="1:16" ht="14.7" x14ac:dyDescent="0.4">
      <c r="A198" s="17">
        <v>19.3</v>
      </c>
      <c r="B198" s="18">
        <f t="shared" ref="B198:B245" si="58">IFERROR(A198/24,"")</f>
        <v>0.8041666666666667</v>
      </c>
      <c r="C198" s="19" t="str">
        <f>IFERROR($D$2*VLOOKUP(A198,#REF!,VLOOKUP($F$2,#REF!,2,0),0),"")</f>
        <v/>
      </c>
      <c r="D198" s="19" t="str">
        <f t="shared" si="42"/>
        <v/>
      </c>
      <c r="E198" s="19" t="str">
        <f t="shared" si="57"/>
        <v/>
      </c>
      <c r="F198" s="19" t="str">
        <f t="shared" ref="F198:F245" si="59">IF(C198="","",(1000/$H$2-10)*((C198-E198)/(C198-E198+(1000/$H$2-10))))</f>
        <v/>
      </c>
      <c r="G198" s="19" t="str">
        <f t="shared" ref="G198:G245" si="60">IFERROR(C198-E198-F198,"")</f>
        <v/>
      </c>
      <c r="H198" s="19" t="str">
        <f t="shared" si="43"/>
        <v/>
      </c>
      <c r="I198" s="19" t="e">
        <f t="shared" si="47"/>
        <v>#VALUE!</v>
      </c>
      <c r="J198" s="19" t="e">
        <f t="shared" si="56"/>
        <v>#VALUE!</v>
      </c>
      <c r="K198" s="19" t="e">
        <f t="shared" si="44"/>
        <v>#VALUE!</v>
      </c>
      <c r="L198" s="19">
        <v>0</v>
      </c>
      <c r="M198" s="19" t="e">
        <f t="shared" si="45"/>
        <v>#VALUE!</v>
      </c>
      <c r="N198" s="19">
        <v>0</v>
      </c>
      <c r="O198" s="19" t="e">
        <f t="shared" si="46"/>
        <v>#VALUE!</v>
      </c>
      <c r="P198" s="29" t="e">
        <f t="shared" si="55"/>
        <v>#VALUE!</v>
      </c>
    </row>
    <row r="199" spans="1:16" ht="14.7" x14ac:dyDescent="0.4">
      <c r="A199" s="17">
        <v>19.399999999999999</v>
      </c>
      <c r="B199" s="18">
        <f t="shared" si="58"/>
        <v>0.80833333333333324</v>
      </c>
      <c r="C199" s="19" t="str">
        <f>IFERROR($D$2*VLOOKUP(A199,#REF!,VLOOKUP($F$2,#REF!,2,0),0),"")</f>
        <v/>
      </c>
      <c r="D199" s="19" t="str">
        <f t="shared" ref="D199:D245" si="61">IFERROR(C199-C198,"")</f>
        <v/>
      </c>
      <c r="E199" s="19" t="str">
        <f t="shared" si="57"/>
        <v/>
      </c>
      <c r="F199" s="19" t="str">
        <f t="shared" si="59"/>
        <v/>
      </c>
      <c r="G199" s="19" t="str">
        <f t="shared" si="60"/>
        <v/>
      </c>
      <c r="H199" s="19" t="str">
        <f t="shared" ref="H199:H245" si="62">IFERROR(G199-G198,"")</f>
        <v/>
      </c>
      <c r="I199" s="19" t="e">
        <f t="shared" si="47"/>
        <v>#VALUE!</v>
      </c>
      <c r="J199" s="19" t="e">
        <f t="shared" si="56"/>
        <v>#VALUE!</v>
      </c>
      <c r="K199" s="19" t="e">
        <f t="shared" ref="K199:K245" si="63">L199+K198</f>
        <v>#VALUE!</v>
      </c>
      <c r="L199" s="19">
        <v>0</v>
      </c>
      <c r="M199" s="19" t="e">
        <f t="shared" ref="M199:M245" si="64">N199+M198</f>
        <v>#VALUE!</v>
      </c>
      <c r="N199" s="19">
        <v>0</v>
      </c>
      <c r="O199" s="19" t="e">
        <f t="shared" ref="O199:O245" si="65">P199+O198</f>
        <v>#VALUE!</v>
      </c>
      <c r="P199" s="29" t="e">
        <f t="shared" si="55"/>
        <v>#VALUE!</v>
      </c>
    </row>
    <row r="200" spans="1:16" ht="14.7" x14ac:dyDescent="0.4">
      <c r="A200" s="17">
        <v>19.5</v>
      </c>
      <c r="B200" s="18">
        <f t="shared" si="58"/>
        <v>0.8125</v>
      </c>
      <c r="C200" s="19" t="str">
        <f>IFERROR($D$2*VLOOKUP(A200,#REF!,VLOOKUP($F$2,#REF!,2,0),0),"")</f>
        <v/>
      </c>
      <c r="D200" s="19" t="str">
        <f t="shared" si="61"/>
        <v/>
      </c>
      <c r="E200" s="19" t="str">
        <f t="shared" si="57"/>
        <v/>
      </c>
      <c r="F200" s="19" t="str">
        <f t="shared" si="59"/>
        <v/>
      </c>
      <c r="G200" s="19" t="str">
        <f t="shared" si="60"/>
        <v/>
      </c>
      <c r="H200" s="19" t="str">
        <f t="shared" si="62"/>
        <v/>
      </c>
      <c r="I200" s="19" t="e">
        <f t="shared" ref="I200:I245" si="66">J200+I199</f>
        <v>#VALUE!</v>
      </c>
      <c r="J200" s="19" t="e">
        <f t="shared" si="56"/>
        <v>#VALUE!</v>
      </c>
      <c r="K200" s="19" t="e">
        <f t="shared" si="63"/>
        <v>#VALUE!</v>
      </c>
      <c r="L200" s="19">
        <v>0</v>
      </c>
      <c r="M200" s="19" t="e">
        <f t="shared" si="64"/>
        <v>#VALUE!</v>
      </c>
      <c r="N200" s="19">
        <v>0</v>
      </c>
      <c r="O200" s="19" t="e">
        <f t="shared" si="65"/>
        <v>#VALUE!</v>
      </c>
      <c r="P200" s="29" t="e">
        <f t="shared" si="55"/>
        <v>#VALUE!</v>
      </c>
    </row>
    <row r="201" spans="1:16" ht="14.7" x14ac:dyDescent="0.4">
      <c r="A201" s="17">
        <v>19.600000000000001</v>
      </c>
      <c r="B201" s="18">
        <f t="shared" si="58"/>
        <v>0.81666666666666676</v>
      </c>
      <c r="C201" s="19" t="str">
        <f>IFERROR($D$2*VLOOKUP(A201,#REF!,VLOOKUP($F$2,#REF!,2,0),0),"")</f>
        <v/>
      </c>
      <c r="D201" s="19" t="str">
        <f t="shared" si="61"/>
        <v/>
      </c>
      <c r="E201" s="19" t="str">
        <f t="shared" si="57"/>
        <v/>
      </c>
      <c r="F201" s="19" t="str">
        <f t="shared" si="59"/>
        <v/>
      </c>
      <c r="G201" s="19" t="str">
        <f t="shared" si="60"/>
        <v/>
      </c>
      <c r="H201" s="19" t="str">
        <f t="shared" si="62"/>
        <v/>
      </c>
      <c r="I201" s="19" t="e">
        <f t="shared" si="66"/>
        <v>#VALUE!</v>
      </c>
      <c r="J201" s="19" t="e">
        <f t="shared" si="56"/>
        <v>#VALUE!</v>
      </c>
      <c r="K201" s="19" t="e">
        <f t="shared" si="63"/>
        <v>#VALUE!</v>
      </c>
      <c r="L201" s="19">
        <v>0</v>
      </c>
      <c r="M201" s="19" t="e">
        <f t="shared" si="64"/>
        <v>#VALUE!</v>
      </c>
      <c r="N201" s="19">
        <v>0</v>
      </c>
      <c r="O201" s="19" t="e">
        <f t="shared" si="65"/>
        <v>#VALUE!</v>
      </c>
      <c r="P201" s="29" t="e">
        <f t="shared" si="55"/>
        <v>#VALUE!</v>
      </c>
    </row>
    <row r="202" spans="1:16" ht="14.7" x14ac:dyDescent="0.4">
      <c r="A202" s="17">
        <v>19.7</v>
      </c>
      <c r="B202" s="18">
        <f t="shared" si="58"/>
        <v>0.8208333333333333</v>
      </c>
      <c r="C202" s="19" t="str">
        <f>IFERROR($D$2*VLOOKUP(A202,#REF!,VLOOKUP($F$2,#REF!,2,0),0),"")</f>
        <v/>
      </c>
      <c r="D202" s="19" t="str">
        <f t="shared" si="61"/>
        <v/>
      </c>
      <c r="E202" s="19" t="str">
        <f t="shared" si="57"/>
        <v/>
      </c>
      <c r="F202" s="19" t="str">
        <f t="shared" si="59"/>
        <v/>
      </c>
      <c r="G202" s="19" t="str">
        <f t="shared" si="60"/>
        <v/>
      </c>
      <c r="H202" s="19" t="str">
        <f t="shared" si="62"/>
        <v/>
      </c>
      <c r="I202" s="19" t="e">
        <f t="shared" si="66"/>
        <v>#VALUE!</v>
      </c>
      <c r="J202" s="19" t="e">
        <f t="shared" si="56"/>
        <v>#VALUE!</v>
      </c>
      <c r="K202" s="19" t="e">
        <f t="shared" si="63"/>
        <v>#VALUE!</v>
      </c>
      <c r="L202" s="19">
        <v>0</v>
      </c>
      <c r="M202" s="19" t="e">
        <f t="shared" si="64"/>
        <v>#VALUE!</v>
      </c>
      <c r="N202" s="19">
        <v>0</v>
      </c>
      <c r="O202" s="19" t="e">
        <f t="shared" si="65"/>
        <v>#VALUE!</v>
      </c>
      <c r="P202" s="29" t="e">
        <f t="shared" si="55"/>
        <v>#VALUE!</v>
      </c>
    </row>
    <row r="203" spans="1:16" ht="14.7" x14ac:dyDescent="0.4">
      <c r="A203" s="17">
        <v>19.8</v>
      </c>
      <c r="B203" s="18">
        <f t="shared" si="58"/>
        <v>0.82500000000000007</v>
      </c>
      <c r="C203" s="19" t="str">
        <f>IFERROR($D$2*VLOOKUP(A203,#REF!,VLOOKUP($F$2,#REF!,2,0),0),"")</f>
        <v/>
      </c>
      <c r="D203" s="19" t="str">
        <f t="shared" si="61"/>
        <v/>
      </c>
      <c r="E203" s="19" t="str">
        <f t="shared" si="57"/>
        <v/>
      </c>
      <c r="F203" s="19" t="str">
        <f t="shared" si="59"/>
        <v/>
      </c>
      <c r="G203" s="19" t="str">
        <f t="shared" si="60"/>
        <v/>
      </c>
      <c r="H203" s="19" t="str">
        <f t="shared" si="62"/>
        <v/>
      </c>
      <c r="I203" s="19" t="e">
        <f t="shared" si="66"/>
        <v>#VALUE!</v>
      </c>
      <c r="J203" s="19" t="e">
        <f t="shared" si="56"/>
        <v>#VALUE!</v>
      </c>
      <c r="K203" s="19" t="e">
        <f t="shared" si="63"/>
        <v>#VALUE!</v>
      </c>
      <c r="L203" s="19">
        <v>0</v>
      </c>
      <c r="M203" s="19" t="e">
        <f t="shared" si="64"/>
        <v>#VALUE!</v>
      </c>
      <c r="N203" s="19">
        <v>0</v>
      </c>
      <c r="O203" s="19" t="e">
        <f t="shared" si="65"/>
        <v>#VALUE!</v>
      </c>
      <c r="P203" s="29" t="e">
        <f t="shared" si="55"/>
        <v>#VALUE!</v>
      </c>
    </row>
    <row r="204" spans="1:16" ht="14.7" x14ac:dyDescent="0.4">
      <c r="A204" s="17">
        <v>19.899999999999999</v>
      </c>
      <c r="B204" s="18">
        <f t="shared" si="58"/>
        <v>0.82916666666666661</v>
      </c>
      <c r="C204" s="19" t="str">
        <f>IFERROR($D$2*VLOOKUP(A204,#REF!,VLOOKUP($F$2,#REF!,2,0),0),"")</f>
        <v/>
      </c>
      <c r="D204" s="19" t="str">
        <f t="shared" si="61"/>
        <v/>
      </c>
      <c r="E204" s="19" t="str">
        <f t="shared" si="57"/>
        <v/>
      </c>
      <c r="F204" s="19" t="str">
        <f t="shared" si="59"/>
        <v/>
      </c>
      <c r="G204" s="19" t="str">
        <f t="shared" si="60"/>
        <v/>
      </c>
      <c r="H204" s="19" t="str">
        <f t="shared" si="62"/>
        <v/>
      </c>
      <c r="I204" s="19" t="e">
        <f t="shared" si="66"/>
        <v>#VALUE!</v>
      </c>
      <c r="J204" s="19" t="e">
        <f t="shared" si="56"/>
        <v>#VALUE!</v>
      </c>
      <c r="K204" s="19" t="e">
        <f t="shared" si="63"/>
        <v>#VALUE!</v>
      </c>
      <c r="L204" s="19">
        <v>0</v>
      </c>
      <c r="M204" s="19" t="e">
        <f t="shared" si="64"/>
        <v>#VALUE!</v>
      </c>
      <c r="N204" s="19">
        <v>0</v>
      </c>
      <c r="O204" s="19" t="e">
        <f t="shared" si="65"/>
        <v>#VALUE!</v>
      </c>
      <c r="P204" s="29" t="e">
        <f t="shared" si="55"/>
        <v>#VALUE!</v>
      </c>
    </row>
    <row r="205" spans="1:16" ht="14.7" x14ac:dyDescent="0.4">
      <c r="A205" s="17">
        <v>20</v>
      </c>
      <c r="B205" s="18">
        <f t="shared" si="58"/>
        <v>0.83333333333333337</v>
      </c>
      <c r="C205" s="19" t="str">
        <f>IFERROR($D$2*VLOOKUP(A205,#REF!,VLOOKUP($F$2,#REF!,2,0),0),"")</f>
        <v/>
      </c>
      <c r="D205" s="19" t="str">
        <f t="shared" si="61"/>
        <v/>
      </c>
      <c r="E205" s="19" t="str">
        <f t="shared" si="57"/>
        <v/>
      </c>
      <c r="F205" s="19" t="str">
        <f t="shared" si="59"/>
        <v/>
      </c>
      <c r="G205" s="19" t="str">
        <f t="shared" si="60"/>
        <v/>
      </c>
      <c r="H205" s="19" t="str">
        <f t="shared" si="62"/>
        <v/>
      </c>
      <c r="I205" s="19" t="e">
        <f t="shared" si="66"/>
        <v>#VALUE!</v>
      </c>
      <c r="J205" s="19" t="e">
        <f t="shared" si="56"/>
        <v>#VALUE!</v>
      </c>
      <c r="K205" s="19" t="e">
        <f t="shared" si="63"/>
        <v>#VALUE!</v>
      </c>
      <c r="L205" s="19">
        <v>0</v>
      </c>
      <c r="M205" s="19" t="e">
        <f t="shared" si="64"/>
        <v>#VALUE!</v>
      </c>
      <c r="N205" s="19">
        <v>0</v>
      </c>
      <c r="O205" s="19" t="e">
        <f t="shared" si="65"/>
        <v>#VALUE!</v>
      </c>
      <c r="P205" s="29" t="e">
        <f t="shared" si="55"/>
        <v>#VALUE!</v>
      </c>
    </row>
    <row r="206" spans="1:16" ht="14.7" x14ac:dyDescent="0.4">
      <c r="A206" s="17">
        <v>20.100000000000001</v>
      </c>
      <c r="B206" s="18">
        <f t="shared" si="58"/>
        <v>0.83750000000000002</v>
      </c>
      <c r="C206" s="19" t="str">
        <f>IFERROR($D$2*VLOOKUP(A206,#REF!,VLOOKUP($F$2,#REF!,2,0),0),"")</f>
        <v/>
      </c>
      <c r="D206" s="19" t="str">
        <f t="shared" si="61"/>
        <v/>
      </c>
      <c r="E206" s="19" t="str">
        <f t="shared" si="57"/>
        <v/>
      </c>
      <c r="F206" s="19" t="str">
        <f t="shared" si="59"/>
        <v/>
      </c>
      <c r="G206" s="19" t="str">
        <f t="shared" si="60"/>
        <v/>
      </c>
      <c r="H206" s="19" t="str">
        <f t="shared" si="62"/>
        <v/>
      </c>
      <c r="I206" s="19" t="e">
        <f t="shared" si="66"/>
        <v>#VALUE!</v>
      </c>
      <c r="J206" s="19" t="e">
        <f t="shared" si="56"/>
        <v>#VALUE!</v>
      </c>
      <c r="K206" s="19" t="e">
        <f t="shared" si="63"/>
        <v>#VALUE!</v>
      </c>
      <c r="L206" s="19">
        <v>0</v>
      </c>
      <c r="M206" s="19" t="e">
        <f t="shared" si="64"/>
        <v>#VALUE!</v>
      </c>
      <c r="N206" s="19">
        <v>0</v>
      </c>
      <c r="O206" s="19" t="e">
        <f t="shared" si="65"/>
        <v>#VALUE!</v>
      </c>
      <c r="P206" s="29" t="e">
        <f t="shared" si="55"/>
        <v>#VALUE!</v>
      </c>
    </row>
    <row r="207" spans="1:16" ht="14.7" x14ac:dyDescent="0.4">
      <c r="A207" s="17">
        <v>20.2</v>
      </c>
      <c r="B207" s="18">
        <f t="shared" si="58"/>
        <v>0.84166666666666667</v>
      </c>
      <c r="C207" s="19" t="str">
        <f>IFERROR($D$2*VLOOKUP(A207,#REF!,VLOOKUP($F$2,#REF!,2,0),0),"")</f>
        <v/>
      </c>
      <c r="D207" s="19" t="str">
        <f t="shared" si="61"/>
        <v/>
      </c>
      <c r="E207" s="19" t="str">
        <f t="shared" si="57"/>
        <v/>
      </c>
      <c r="F207" s="19" t="str">
        <f t="shared" si="59"/>
        <v/>
      </c>
      <c r="G207" s="19" t="str">
        <f t="shared" si="60"/>
        <v/>
      </c>
      <c r="H207" s="19" t="str">
        <f t="shared" si="62"/>
        <v/>
      </c>
      <c r="I207" s="19" t="e">
        <f t="shared" si="66"/>
        <v>#VALUE!</v>
      </c>
      <c r="J207" s="19" t="e">
        <f t="shared" si="56"/>
        <v>#VALUE!</v>
      </c>
      <c r="K207" s="19" t="e">
        <f t="shared" si="63"/>
        <v>#VALUE!</v>
      </c>
      <c r="L207" s="19">
        <v>0</v>
      </c>
      <c r="M207" s="19" t="e">
        <f t="shared" si="64"/>
        <v>#VALUE!</v>
      </c>
      <c r="N207" s="19">
        <v>0</v>
      </c>
      <c r="O207" s="19" t="e">
        <f t="shared" si="65"/>
        <v>#VALUE!</v>
      </c>
      <c r="P207" s="29" t="e">
        <f t="shared" si="55"/>
        <v>#VALUE!</v>
      </c>
    </row>
    <row r="208" spans="1:16" ht="14.7" x14ac:dyDescent="0.4">
      <c r="A208" s="17">
        <v>20.3</v>
      </c>
      <c r="B208" s="18">
        <f t="shared" si="58"/>
        <v>0.84583333333333333</v>
      </c>
      <c r="C208" s="19" t="str">
        <f>IFERROR($D$2*VLOOKUP(A208,#REF!,VLOOKUP($F$2,#REF!,2,0),0),"")</f>
        <v/>
      </c>
      <c r="D208" s="19" t="str">
        <f t="shared" si="61"/>
        <v/>
      </c>
      <c r="E208" s="19" t="str">
        <f t="shared" si="57"/>
        <v/>
      </c>
      <c r="F208" s="19" t="str">
        <f t="shared" si="59"/>
        <v/>
      </c>
      <c r="G208" s="19" t="str">
        <f t="shared" si="60"/>
        <v/>
      </c>
      <c r="H208" s="19" t="str">
        <f t="shared" si="62"/>
        <v/>
      </c>
      <c r="I208" s="19" t="e">
        <f t="shared" si="66"/>
        <v>#VALUE!</v>
      </c>
      <c r="J208" s="19" t="e">
        <f t="shared" si="56"/>
        <v>#VALUE!</v>
      </c>
      <c r="K208" s="19" t="e">
        <f t="shared" si="63"/>
        <v>#VALUE!</v>
      </c>
      <c r="L208" s="19">
        <v>0</v>
      </c>
      <c r="M208" s="19" t="e">
        <f t="shared" si="64"/>
        <v>#VALUE!</v>
      </c>
      <c r="N208" s="19">
        <v>0</v>
      </c>
      <c r="O208" s="19" t="e">
        <f t="shared" si="65"/>
        <v>#VALUE!</v>
      </c>
      <c r="P208" s="29" t="e">
        <f t="shared" si="55"/>
        <v>#VALUE!</v>
      </c>
    </row>
    <row r="209" spans="1:16" ht="14.7" x14ac:dyDescent="0.4">
      <c r="A209" s="17">
        <v>20.399999999999999</v>
      </c>
      <c r="B209" s="18">
        <f t="shared" si="58"/>
        <v>0.85</v>
      </c>
      <c r="C209" s="19" t="str">
        <f>IFERROR($D$2*VLOOKUP(A209,#REF!,VLOOKUP($F$2,#REF!,2,0),0),"")</f>
        <v/>
      </c>
      <c r="D209" s="19" t="str">
        <f t="shared" si="61"/>
        <v/>
      </c>
      <c r="E209" s="19" t="str">
        <f t="shared" si="57"/>
        <v/>
      </c>
      <c r="F209" s="19" t="str">
        <f t="shared" si="59"/>
        <v/>
      </c>
      <c r="G209" s="19" t="str">
        <f t="shared" si="60"/>
        <v/>
      </c>
      <c r="H209" s="19" t="str">
        <f t="shared" si="62"/>
        <v/>
      </c>
      <c r="I209" s="19" t="e">
        <f t="shared" si="66"/>
        <v>#VALUE!</v>
      </c>
      <c r="J209" s="19" t="e">
        <f t="shared" si="56"/>
        <v>#VALUE!</v>
      </c>
      <c r="K209" s="19" t="e">
        <f t="shared" si="63"/>
        <v>#VALUE!</v>
      </c>
      <c r="L209" s="19">
        <v>0</v>
      </c>
      <c r="M209" s="19" t="e">
        <f t="shared" si="64"/>
        <v>#VALUE!</v>
      </c>
      <c r="N209" s="19">
        <v>0</v>
      </c>
      <c r="O209" s="19" t="e">
        <f t="shared" si="65"/>
        <v>#VALUE!</v>
      </c>
      <c r="P209" s="29" t="e">
        <f t="shared" si="55"/>
        <v>#VALUE!</v>
      </c>
    </row>
    <row r="210" spans="1:16" ht="14.7" x14ac:dyDescent="0.4">
      <c r="A210" s="17">
        <v>20.5</v>
      </c>
      <c r="B210" s="18">
        <f t="shared" si="58"/>
        <v>0.85416666666666663</v>
      </c>
      <c r="C210" s="19" t="str">
        <f>IFERROR($D$2*VLOOKUP(A210,#REF!,VLOOKUP($F$2,#REF!,2,0),0),"")</f>
        <v/>
      </c>
      <c r="D210" s="19" t="str">
        <f t="shared" si="61"/>
        <v/>
      </c>
      <c r="E210" s="19" t="str">
        <f t="shared" si="57"/>
        <v/>
      </c>
      <c r="F210" s="19" t="str">
        <f t="shared" si="59"/>
        <v/>
      </c>
      <c r="G210" s="19" t="str">
        <f t="shared" si="60"/>
        <v/>
      </c>
      <c r="H210" s="19" t="str">
        <f t="shared" si="62"/>
        <v/>
      </c>
      <c r="I210" s="19" t="e">
        <f t="shared" si="66"/>
        <v>#VALUE!</v>
      </c>
      <c r="J210" s="19" t="e">
        <f t="shared" si="56"/>
        <v>#VALUE!</v>
      </c>
      <c r="K210" s="19" t="e">
        <f t="shared" si="63"/>
        <v>#VALUE!</v>
      </c>
      <c r="L210" s="19">
        <v>0</v>
      </c>
      <c r="M210" s="19" t="e">
        <f t="shared" si="64"/>
        <v>#VALUE!</v>
      </c>
      <c r="N210" s="19">
        <v>0</v>
      </c>
      <c r="O210" s="19" t="e">
        <f t="shared" si="65"/>
        <v>#VALUE!</v>
      </c>
      <c r="P210" s="29" t="e">
        <f t="shared" si="55"/>
        <v>#VALUE!</v>
      </c>
    </row>
    <row r="211" spans="1:16" ht="14.7" x14ac:dyDescent="0.4">
      <c r="A211" s="17">
        <v>20.6</v>
      </c>
      <c r="B211" s="18">
        <f t="shared" si="58"/>
        <v>0.85833333333333339</v>
      </c>
      <c r="C211" s="19" t="str">
        <f>IFERROR($D$2*VLOOKUP(A211,#REF!,VLOOKUP($F$2,#REF!,2,0),0),"")</f>
        <v/>
      </c>
      <c r="D211" s="19" t="str">
        <f t="shared" si="61"/>
        <v/>
      </c>
      <c r="E211" s="19" t="str">
        <f t="shared" si="57"/>
        <v/>
      </c>
      <c r="F211" s="19" t="str">
        <f t="shared" si="59"/>
        <v/>
      </c>
      <c r="G211" s="19" t="str">
        <f t="shared" si="60"/>
        <v/>
      </c>
      <c r="H211" s="19" t="str">
        <f t="shared" si="62"/>
        <v/>
      </c>
      <c r="I211" s="19" t="e">
        <f t="shared" si="66"/>
        <v>#VALUE!</v>
      </c>
      <c r="J211" s="19" t="e">
        <f t="shared" si="56"/>
        <v>#VALUE!</v>
      </c>
      <c r="K211" s="19" t="e">
        <f t="shared" si="63"/>
        <v>#VALUE!</v>
      </c>
      <c r="L211" s="19">
        <v>0</v>
      </c>
      <c r="M211" s="19" t="e">
        <f t="shared" si="64"/>
        <v>#VALUE!</v>
      </c>
      <c r="N211" s="19">
        <v>0</v>
      </c>
      <c r="O211" s="19" t="e">
        <f t="shared" si="65"/>
        <v>#VALUE!</v>
      </c>
      <c r="P211" s="29" t="e">
        <f t="shared" si="55"/>
        <v>#VALUE!</v>
      </c>
    </row>
    <row r="212" spans="1:16" ht="14.7" x14ac:dyDescent="0.4">
      <c r="A212" s="17">
        <v>20.7</v>
      </c>
      <c r="B212" s="18">
        <f t="shared" si="58"/>
        <v>0.86249999999999993</v>
      </c>
      <c r="C212" s="19" t="str">
        <f>IFERROR($D$2*VLOOKUP(A212,#REF!,VLOOKUP($F$2,#REF!,2,0),0),"")</f>
        <v/>
      </c>
      <c r="D212" s="19" t="str">
        <f t="shared" si="61"/>
        <v/>
      </c>
      <c r="E212" s="19" t="str">
        <f t="shared" si="57"/>
        <v/>
      </c>
      <c r="F212" s="19" t="str">
        <f t="shared" si="59"/>
        <v/>
      </c>
      <c r="G212" s="19" t="str">
        <f t="shared" si="60"/>
        <v/>
      </c>
      <c r="H212" s="19" t="str">
        <f t="shared" si="62"/>
        <v/>
      </c>
      <c r="I212" s="19" t="e">
        <f t="shared" si="66"/>
        <v>#VALUE!</v>
      </c>
      <c r="J212" s="19" t="e">
        <f t="shared" si="56"/>
        <v>#VALUE!</v>
      </c>
      <c r="K212" s="19" t="e">
        <f t="shared" si="63"/>
        <v>#VALUE!</v>
      </c>
      <c r="L212" s="19">
        <v>0</v>
      </c>
      <c r="M212" s="19" t="e">
        <f t="shared" si="64"/>
        <v>#VALUE!</v>
      </c>
      <c r="N212" s="19">
        <v>0</v>
      </c>
      <c r="O212" s="19" t="e">
        <f t="shared" si="65"/>
        <v>#VALUE!</v>
      </c>
      <c r="P212" s="29" t="e">
        <f t="shared" si="55"/>
        <v>#VALUE!</v>
      </c>
    </row>
    <row r="213" spans="1:16" ht="14.7" x14ac:dyDescent="0.4">
      <c r="A213" s="17">
        <v>20.8</v>
      </c>
      <c r="B213" s="18">
        <f t="shared" si="58"/>
        <v>0.8666666666666667</v>
      </c>
      <c r="C213" s="19" t="str">
        <f>IFERROR($D$2*VLOOKUP(A213,#REF!,VLOOKUP($F$2,#REF!,2,0),0),"")</f>
        <v/>
      </c>
      <c r="D213" s="19" t="str">
        <f t="shared" si="61"/>
        <v/>
      </c>
      <c r="E213" s="19" t="str">
        <f t="shared" si="57"/>
        <v/>
      </c>
      <c r="F213" s="19" t="str">
        <f t="shared" si="59"/>
        <v/>
      </c>
      <c r="G213" s="19" t="str">
        <f t="shared" si="60"/>
        <v/>
      </c>
      <c r="H213" s="19" t="str">
        <f t="shared" si="62"/>
        <v/>
      </c>
      <c r="I213" s="19" t="e">
        <f t="shared" si="66"/>
        <v>#VALUE!</v>
      </c>
      <c r="J213" s="19" t="e">
        <f t="shared" si="56"/>
        <v>#VALUE!</v>
      </c>
      <c r="K213" s="19" t="e">
        <f t="shared" si="63"/>
        <v>#VALUE!</v>
      </c>
      <c r="L213" s="19">
        <v>0</v>
      </c>
      <c r="M213" s="19" t="e">
        <f t="shared" si="64"/>
        <v>#VALUE!</v>
      </c>
      <c r="N213" s="19">
        <v>0</v>
      </c>
      <c r="O213" s="19" t="e">
        <f t="shared" si="65"/>
        <v>#VALUE!</v>
      </c>
      <c r="P213" s="29" t="e">
        <f t="shared" si="55"/>
        <v>#VALUE!</v>
      </c>
    </row>
    <row r="214" spans="1:16" ht="14.7" x14ac:dyDescent="0.4">
      <c r="A214" s="17">
        <v>20.9</v>
      </c>
      <c r="B214" s="18">
        <f t="shared" si="58"/>
        <v>0.87083333333333324</v>
      </c>
      <c r="C214" s="19" t="str">
        <f>IFERROR($D$2*VLOOKUP(A214,#REF!,VLOOKUP($F$2,#REF!,2,0),0),"")</f>
        <v/>
      </c>
      <c r="D214" s="19" t="str">
        <f t="shared" si="61"/>
        <v/>
      </c>
      <c r="E214" s="19" t="str">
        <f t="shared" si="57"/>
        <v/>
      </c>
      <c r="F214" s="19" t="str">
        <f t="shared" si="59"/>
        <v/>
      </c>
      <c r="G214" s="19" t="str">
        <f t="shared" si="60"/>
        <v/>
      </c>
      <c r="H214" s="19" t="str">
        <f t="shared" si="62"/>
        <v/>
      </c>
      <c r="I214" s="19" t="e">
        <f t="shared" si="66"/>
        <v>#VALUE!</v>
      </c>
      <c r="J214" s="19" t="e">
        <f t="shared" si="56"/>
        <v>#VALUE!</v>
      </c>
      <c r="K214" s="19" t="e">
        <f t="shared" si="63"/>
        <v>#VALUE!</v>
      </c>
      <c r="L214" s="19">
        <v>0</v>
      </c>
      <c r="M214" s="19" t="e">
        <f t="shared" si="64"/>
        <v>#VALUE!</v>
      </c>
      <c r="N214" s="19">
        <v>0</v>
      </c>
      <c r="O214" s="19" t="e">
        <f t="shared" si="65"/>
        <v>#VALUE!</v>
      </c>
      <c r="P214" s="29" t="e">
        <f t="shared" si="55"/>
        <v>#VALUE!</v>
      </c>
    </row>
    <row r="215" spans="1:16" ht="14.7" x14ac:dyDescent="0.4">
      <c r="A215" s="17">
        <v>21</v>
      </c>
      <c r="B215" s="18">
        <f t="shared" si="58"/>
        <v>0.875</v>
      </c>
      <c r="C215" s="19" t="str">
        <f>IFERROR($D$2*VLOOKUP(A215,#REF!,VLOOKUP($F$2,#REF!,2,0),0),"")</f>
        <v/>
      </c>
      <c r="D215" s="19" t="str">
        <f t="shared" si="61"/>
        <v/>
      </c>
      <c r="E215" s="19" t="str">
        <f t="shared" si="57"/>
        <v/>
      </c>
      <c r="F215" s="19" t="str">
        <f t="shared" si="59"/>
        <v/>
      </c>
      <c r="G215" s="19" t="str">
        <f t="shared" si="60"/>
        <v/>
      </c>
      <c r="H215" s="19" t="str">
        <f t="shared" si="62"/>
        <v/>
      </c>
      <c r="I215" s="19" t="e">
        <f t="shared" si="66"/>
        <v>#VALUE!</v>
      </c>
      <c r="J215" s="19" t="e">
        <f t="shared" si="56"/>
        <v>#VALUE!</v>
      </c>
      <c r="K215" s="19" t="e">
        <f t="shared" si="63"/>
        <v>#VALUE!</v>
      </c>
      <c r="L215" s="19">
        <v>0</v>
      </c>
      <c r="M215" s="19" t="e">
        <f t="shared" si="64"/>
        <v>#VALUE!</v>
      </c>
      <c r="N215" s="19">
        <v>0</v>
      </c>
      <c r="O215" s="19" t="e">
        <f t="shared" si="65"/>
        <v>#VALUE!</v>
      </c>
      <c r="P215" s="29" t="e">
        <f t="shared" si="55"/>
        <v>#VALUE!</v>
      </c>
    </row>
    <row r="216" spans="1:16" ht="14.7" x14ac:dyDescent="0.4">
      <c r="A216" s="17">
        <v>21.1</v>
      </c>
      <c r="B216" s="18">
        <f t="shared" si="58"/>
        <v>0.87916666666666676</v>
      </c>
      <c r="C216" s="19" t="str">
        <f>IFERROR($D$2*VLOOKUP(A216,#REF!,VLOOKUP($F$2,#REF!,2,0),0),"")</f>
        <v/>
      </c>
      <c r="D216" s="19" t="str">
        <f t="shared" si="61"/>
        <v/>
      </c>
      <c r="E216" s="19" t="str">
        <f t="shared" si="57"/>
        <v/>
      </c>
      <c r="F216" s="19" t="str">
        <f t="shared" si="59"/>
        <v/>
      </c>
      <c r="G216" s="19" t="str">
        <f t="shared" si="60"/>
        <v/>
      </c>
      <c r="H216" s="19" t="str">
        <f t="shared" si="62"/>
        <v/>
      </c>
      <c r="I216" s="19" t="e">
        <f t="shared" si="66"/>
        <v>#VALUE!</v>
      </c>
      <c r="J216" s="19" t="e">
        <f t="shared" si="56"/>
        <v>#VALUE!</v>
      </c>
      <c r="K216" s="19" t="e">
        <f t="shared" si="63"/>
        <v>#VALUE!</v>
      </c>
      <c r="L216" s="19">
        <v>0</v>
      </c>
      <c r="M216" s="19" t="e">
        <f t="shared" si="64"/>
        <v>#VALUE!</v>
      </c>
      <c r="N216" s="19">
        <v>0</v>
      </c>
      <c r="O216" s="19" t="e">
        <f t="shared" si="65"/>
        <v>#VALUE!</v>
      </c>
      <c r="P216" s="29" t="e">
        <f t="shared" si="55"/>
        <v>#VALUE!</v>
      </c>
    </row>
    <row r="217" spans="1:16" ht="14.7" x14ac:dyDescent="0.4">
      <c r="A217" s="17">
        <v>21.2</v>
      </c>
      <c r="B217" s="18">
        <f t="shared" si="58"/>
        <v>0.8833333333333333</v>
      </c>
      <c r="C217" s="19" t="str">
        <f>IFERROR($D$2*VLOOKUP(A217,#REF!,VLOOKUP($F$2,#REF!,2,0),0),"")</f>
        <v/>
      </c>
      <c r="D217" s="19" t="str">
        <f t="shared" si="61"/>
        <v/>
      </c>
      <c r="E217" s="19" t="str">
        <f t="shared" si="57"/>
        <v/>
      </c>
      <c r="F217" s="19" t="str">
        <f t="shared" si="59"/>
        <v/>
      </c>
      <c r="G217" s="19" t="str">
        <f t="shared" si="60"/>
        <v/>
      </c>
      <c r="H217" s="19" t="str">
        <f t="shared" si="62"/>
        <v/>
      </c>
      <c r="I217" s="19" t="e">
        <f t="shared" si="66"/>
        <v>#VALUE!</v>
      </c>
      <c r="J217" s="19" t="e">
        <f t="shared" si="56"/>
        <v>#VALUE!</v>
      </c>
      <c r="K217" s="19" t="e">
        <f t="shared" si="63"/>
        <v>#VALUE!</v>
      </c>
      <c r="L217" s="19">
        <v>0</v>
      </c>
      <c r="M217" s="19" t="e">
        <f t="shared" si="64"/>
        <v>#VALUE!</v>
      </c>
      <c r="N217" s="19">
        <v>0</v>
      </c>
      <c r="O217" s="19" t="e">
        <f t="shared" si="65"/>
        <v>#VALUE!</v>
      </c>
      <c r="P217" s="29" t="e">
        <f t="shared" si="55"/>
        <v>#VALUE!</v>
      </c>
    </row>
    <row r="218" spans="1:16" ht="14.7" x14ac:dyDescent="0.4">
      <c r="A218" s="17">
        <v>21.3</v>
      </c>
      <c r="B218" s="18">
        <f t="shared" si="58"/>
        <v>0.88750000000000007</v>
      </c>
      <c r="C218" s="19" t="str">
        <f>IFERROR($D$2*VLOOKUP(A218,#REF!,VLOOKUP($F$2,#REF!,2,0),0),"")</f>
        <v/>
      </c>
      <c r="D218" s="19" t="str">
        <f t="shared" si="61"/>
        <v/>
      </c>
      <c r="E218" s="19" t="str">
        <f t="shared" si="57"/>
        <v/>
      </c>
      <c r="F218" s="19" t="str">
        <f t="shared" si="59"/>
        <v/>
      </c>
      <c r="G218" s="19" t="str">
        <f t="shared" si="60"/>
        <v/>
      </c>
      <c r="H218" s="19" t="str">
        <f t="shared" si="62"/>
        <v/>
      </c>
      <c r="I218" s="19" t="e">
        <f t="shared" si="66"/>
        <v>#VALUE!</v>
      </c>
      <c r="J218" s="19" t="e">
        <f t="shared" si="56"/>
        <v>#VALUE!</v>
      </c>
      <c r="K218" s="19" t="e">
        <f t="shared" si="63"/>
        <v>#VALUE!</v>
      </c>
      <c r="L218" s="19">
        <v>0</v>
      </c>
      <c r="M218" s="19" t="e">
        <f t="shared" si="64"/>
        <v>#VALUE!</v>
      </c>
      <c r="N218" s="19">
        <v>0</v>
      </c>
      <c r="O218" s="19" t="e">
        <f t="shared" si="65"/>
        <v>#VALUE!</v>
      </c>
      <c r="P218" s="29" t="e">
        <f t="shared" si="55"/>
        <v>#VALUE!</v>
      </c>
    </row>
    <row r="219" spans="1:16" ht="14.7" x14ac:dyDescent="0.4">
      <c r="A219" s="17">
        <v>21.4</v>
      </c>
      <c r="B219" s="18">
        <f t="shared" si="58"/>
        <v>0.89166666666666661</v>
      </c>
      <c r="C219" s="19" t="str">
        <f>IFERROR($D$2*VLOOKUP(A219,#REF!,VLOOKUP($F$2,#REF!,2,0),0),"")</f>
        <v/>
      </c>
      <c r="D219" s="19" t="str">
        <f t="shared" si="61"/>
        <v/>
      </c>
      <c r="E219" s="19" t="str">
        <f t="shared" si="57"/>
        <v/>
      </c>
      <c r="F219" s="19" t="str">
        <f t="shared" si="59"/>
        <v/>
      </c>
      <c r="G219" s="19" t="str">
        <f t="shared" si="60"/>
        <v/>
      </c>
      <c r="H219" s="19" t="str">
        <f t="shared" si="62"/>
        <v/>
      </c>
      <c r="I219" s="19" t="e">
        <f t="shared" si="66"/>
        <v>#VALUE!</v>
      </c>
      <c r="J219" s="19" t="e">
        <f t="shared" si="56"/>
        <v>#VALUE!</v>
      </c>
      <c r="K219" s="19" t="e">
        <f t="shared" si="63"/>
        <v>#VALUE!</v>
      </c>
      <c r="L219" s="19">
        <v>0</v>
      </c>
      <c r="M219" s="19" t="e">
        <f t="shared" si="64"/>
        <v>#VALUE!</v>
      </c>
      <c r="N219" s="19">
        <v>0</v>
      </c>
      <c r="O219" s="19" t="e">
        <f t="shared" si="65"/>
        <v>#VALUE!</v>
      </c>
      <c r="P219" s="29" t="e">
        <f t="shared" si="55"/>
        <v>#VALUE!</v>
      </c>
    </row>
    <row r="220" spans="1:16" ht="14.7" x14ac:dyDescent="0.4">
      <c r="A220" s="17">
        <v>21.5</v>
      </c>
      <c r="B220" s="18">
        <f t="shared" si="58"/>
        <v>0.89583333333333337</v>
      </c>
      <c r="C220" s="19" t="str">
        <f>IFERROR($D$2*VLOOKUP(A220,#REF!,VLOOKUP($F$2,#REF!,2,0),0),"")</f>
        <v/>
      </c>
      <c r="D220" s="19" t="str">
        <f t="shared" si="61"/>
        <v/>
      </c>
      <c r="E220" s="19" t="str">
        <f t="shared" si="57"/>
        <v/>
      </c>
      <c r="F220" s="19" t="str">
        <f t="shared" si="59"/>
        <v/>
      </c>
      <c r="G220" s="19" t="str">
        <f t="shared" si="60"/>
        <v/>
      </c>
      <c r="H220" s="19" t="str">
        <f t="shared" si="62"/>
        <v/>
      </c>
      <c r="I220" s="19" t="e">
        <f t="shared" si="66"/>
        <v>#VALUE!</v>
      </c>
      <c r="J220" s="19" t="e">
        <f t="shared" si="56"/>
        <v>#VALUE!</v>
      </c>
      <c r="K220" s="19" t="e">
        <f t="shared" si="63"/>
        <v>#VALUE!</v>
      </c>
      <c r="L220" s="19">
        <v>0</v>
      </c>
      <c r="M220" s="19" t="e">
        <f t="shared" si="64"/>
        <v>#VALUE!</v>
      </c>
      <c r="N220" s="19">
        <v>0</v>
      </c>
      <c r="O220" s="19" t="e">
        <f t="shared" si="65"/>
        <v>#VALUE!</v>
      </c>
      <c r="P220" s="29" t="e">
        <f t="shared" si="55"/>
        <v>#VALUE!</v>
      </c>
    </row>
    <row r="221" spans="1:16" ht="14.7" x14ac:dyDescent="0.4">
      <c r="A221" s="17">
        <v>21.6</v>
      </c>
      <c r="B221" s="18">
        <f t="shared" si="58"/>
        <v>0.9</v>
      </c>
      <c r="C221" s="19" t="str">
        <f>IFERROR($D$2*VLOOKUP(A221,#REF!,VLOOKUP($F$2,#REF!,2,0),0),"")</f>
        <v/>
      </c>
      <c r="D221" s="19" t="str">
        <f t="shared" si="61"/>
        <v/>
      </c>
      <c r="E221" s="19" t="str">
        <f t="shared" si="57"/>
        <v/>
      </c>
      <c r="F221" s="19" t="str">
        <f t="shared" si="59"/>
        <v/>
      </c>
      <c r="G221" s="19" t="str">
        <f t="shared" si="60"/>
        <v/>
      </c>
      <c r="H221" s="19" t="str">
        <f t="shared" si="62"/>
        <v/>
      </c>
      <c r="I221" s="19" t="e">
        <f t="shared" si="66"/>
        <v>#VALUE!</v>
      </c>
      <c r="J221" s="19" t="e">
        <f t="shared" si="56"/>
        <v>#VALUE!</v>
      </c>
      <c r="K221" s="19" t="e">
        <f t="shared" si="63"/>
        <v>#VALUE!</v>
      </c>
      <c r="L221" s="19">
        <v>0</v>
      </c>
      <c r="M221" s="19" t="e">
        <f t="shared" si="64"/>
        <v>#VALUE!</v>
      </c>
      <c r="N221" s="19">
        <v>0</v>
      </c>
      <c r="O221" s="19" t="e">
        <f t="shared" si="65"/>
        <v>#VALUE!</v>
      </c>
      <c r="P221" s="29" t="e">
        <f t="shared" si="55"/>
        <v>#VALUE!</v>
      </c>
    </row>
    <row r="222" spans="1:16" ht="14.7" x14ac:dyDescent="0.4">
      <c r="A222" s="17">
        <v>21.7</v>
      </c>
      <c r="B222" s="18">
        <f t="shared" si="58"/>
        <v>0.90416666666666667</v>
      </c>
      <c r="C222" s="19" t="str">
        <f>IFERROR($D$2*VLOOKUP(A222,#REF!,VLOOKUP($F$2,#REF!,2,0),0),"")</f>
        <v/>
      </c>
      <c r="D222" s="19" t="str">
        <f t="shared" si="61"/>
        <v/>
      </c>
      <c r="E222" s="19" t="str">
        <f t="shared" si="57"/>
        <v/>
      </c>
      <c r="F222" s="19" t="str">
        <f t="shared" si="59"/>
        <v/>
      </c>
      <c r="G222" s="19" t="str">
        <f t="shared" si="60"/>
        <v/>
      </c>
      <c r="H222" s="19" t="str">
        <f t="shared" si="62"/>
        <v/>
      </c>
      <c r="I222" s="19" t="e">
        <f t="shared" si="66"/>
        <v>#VALUE!</v>
      </c>
      <c r="J222" s="19" t="e">
        <f t="shared" si="56"/>
        <v>#VALUE!</v>
      </c>
      <c r="K222" s="19" t="e">
        <f t="shared" si="63"/>
        <v>#VALUE!</v>
      </c>
      <c r="L222" s="19">
        <v>0</v>
      </c>
      <c r="M222" s="19" t="e">
        <f t="shared" si="64"/>
        <v>#VALUE!</v>
      </c>
      <c r="N222" s="19">
        <v>0</v>
      </c>
      <c r="O222" s="19" t="e">
        <f t="shared" si="65"/>
        <v>#VALUE!</v>
      </c>
      <c r="P222" s="29" t="e">
        <f t="shared" si="55"/>
        <v>#VALUE!</v>
      </c>
    </row>
    <row r="223" spans="1:16" ht="14.7" x14ac:dyDescent="0.4">
      <c r="A223" s="17">
        <v>21.8</v>
      </c>
      <c r="B223" s="18">
        <f t="shared" si="58"/>
        <v>0.90833333333333333</v>
      </c>
      <c r="C223" s="19" t="str">
        <f>IFERROR($D$2*VLOOKUP(A223,#REF!,VLOOKUP($F$2,#REF!,2,0),0),"")</f>
        <v/>
      </c>
      <c r="D223" s="19" t="str">
        <f t="shared" si="61"/>
        <v/>
      </c>
      <c r="E223" s="19" t="str">
        <f t="shared" si="57"/>
        <v/>
      </c>
      <c r="F223" s="19" t="str">
        <f t="shared" si="59"/>
        <v/>
      </c>
      <c r="G223" s="19" t="str">
        <f t="shared" si="60"/>
        <v/>
      </c>
      <c r="H223" s="19" t="str">
        <f t="shared" si="62"/>
        <v/>
      </c>
      <c r="I223" s="19" t="e">
        <f t="shared" si="66"/>
        <v>#VALUE!</v>
      </c>
      <c r="J223" s="19" t="e">
        <f t="shared" si="56"/>
        <v>#VALUE!</v>
      </c>
      <c r="K223" s="19" t="e">
        <f t="shared" si="63"/>
        <v>#VALUE!</v>
      </c>
      <c r="L223" s="19">
        <v>0</v>
      </c>
      <c r="M223" s="19" t="e">
        <f t="shared" si="64"/>
        <v>#VALUE!</v>
      </c>
      <c r="N223" s="19">
        <v>0</v>
      </c>
      <c r="O223" s="19" t="e">
        <f t="shared" si="65"/>
        <v>#VALUE!</v>
      </c>
      <c r="P223" s="29" t="e">
        <f t="shared" si="55"/>
        <v>#VALUE!</v>
      </c>
    </row>
    <row r="224" spans="1:16" ht="14.7" x14ac:dyDescent="0.4">
      <c r="A224" s="17">
        <v>21.9</v>
      </c>
      <c r="B224" s="18">
        <f t="shared" si="58"/>
        <v>0.91249999999999998</v>
      </c>
      <c r="C224" s="19" t="str">
        <f>IFERROR($D$2*VLOOKUP(A224,#REF!,VLOOKUP($F$2,#REF!,2,0),0),"")</f>
        <v/>
      </c>
      <c r="D224" s="19" t="str">
        <f t="shared" si="61"/>
        <v/>
      </c>
      <c r="E224" s="19" t="str">
        <f t="shared" si="57"/>
        <v/>
      </c>
      <c r="F224" s="19" t="str">
        <f t="shared" si="59"/>
        <v/>
      </c>
      <c r="G224" s="19" t="str">
        <f t="shared" si="60"/>
        <v/>
      </c>
      <c r="H224" s="19" t="str">
        <f t="shared" si="62"/>
        <v/>
      </c>
      <c r="I224" s="19" t="e">
        <f t="shared" si="66"/>
        <v>#VALUE!</v>
      </c>
      <c r="J224" s="19" t="e">
        <f t="shared" si="56"/>
        <v>#VALUE!</v>
      </c>
      <c r="K224" s="19" t="e">
        <f t="shared" si="63"/>
        <v>#VALUE!</v>
      </c>
      <c r="L224" s="19">
        <v>0</v>
      </c>
      <c r="M224" s="19" t="e">
        <f t="shared" si="64"/>
        <v>#VALUE!</v>
      </c>
      <c r="N224" s="19">
        <v>0</v>
      </c>
      <c r="O224" s="19" t="e">
        <f t="shared" si="65"/>
        <v>#VALUE!</v>
      </c>
      <c r="P224" s="29" t="e">
        <f t="shared" si="55"/>
        <v>#VALUE!</v>
      </c>
    </row>
    <row r="225" spans="1:16" ht="14.7" x14ac:dyDescent="0.4">
      <c r="A225" s="17">
        <v>22</v>
      </c>
      <c r="B225" s="18">
        <f t="shared" si="58"/>
        <v>0.91666666666666663</v>
      </c>
      <c r="C225" s="19" t="str">
        <f>IFERROR($D$2*VLOOKUP(A225,#REF!,VLOOKUP($F$2,#REF!,2,0),0),"")</f>
        <v/>
      </c>
      <c r="D225" s="19" t="str">
        <f t="shared" si="61"/>
        <v/>
      </c>
      <c r="E225" s="19" t="str">
        <f t="shared" si="57"/>
        <v/>
      </c>
      <c r="F225" s="19" t="str">
        <f t="shared" si="59"/>
        <v/>
      </c>
      <c r="G225" s="19" t="str">
        <f t="shared" si="60"/>
        <v/>
      </c>
      <c r="H225" s="19" t="str">
        <f t="shared" si="62"/>
        <v/>
      </c>
      <c r="I225" s="19" t="e">
        <f t="shared" si="66"/>
        <v>#VALUE!</v>
      </c>
      <c r="J225" s="19" t="e">
        <f t="shared" si="56"/>
        <v>#VALUE!</v>
      </c>
      <c r="K225" s="19" t="e">
        <f t="shared" si="63"/>
        <v>#VALUE!</v>
      </c>
      <c r="L225" s="19">
        <v>0</v>
      </c>
      <c r="M225" s="19" t="e">
        <f t="shared" si="64"/>
        <v>#VALUE!</v>
      </c>
      <c r="N225" s="19">
        <v>0</v>
      </c>
      <c r="O225" s="19" t="e">
        <f t="shared" si="65"/>
        <v>#VALUE!</v>
      </c>
      <c r="P225" s="29" t="e">
        <f t="shared" si="55"/>
        <v>#VALUE!</v>
      </c>
    </row>
    <row r="226" spans="1:16" ht="14.7" x14ac:dyDescent="0.4">
      <c r="A226" s="17">
        <v>22.1</v>
      </c>
      <c r="B226" s="18">
        <f t="shared" si="58"/>
        <v>0.92083333333333339</v>
      </c>
      <c r="C226" s="19" t="str">
        <f>IFERROR($D$2*VLOOKUP(A226,#REF!,VLOOKUP($F$2,#REF!,2,0),0),"")</f>
        <v/>
      </c>
      <c r="D226" s="19" t="str">
        <f t="shared" si="61"/>
        <v/>
      </c>
      <c r="E226" s="19" t="str">
        <f t="shared" si="57"/>
        <v/>
      </c>
      <c r="F226" s="19" t="str">
        <f t="shared" si="59"/>
        <v/>
      </c>
      <c r="G226" s="19" t="str">
        <f t="shared" si="60"/>
        <v/>
      </c>
      <c r="H226" s="19" t="str">
        <f t="shared" si="62"/>
        <v/>
      </c>
      <c r="I226" s="19" t="e">
        <f t="shared" si="66"/>
        <v>#VALUE!</v>
      </c>
      <c r="J226" s="19" t="e">
        <f t="shared" si="56"/>
        <v>#VALUE!</v>
      </c>
      <c r="K226" s="19" t="e">
        <f t="shared" si="63"/>
        <v>#VALUE!</v>
      </c>
      <c r="L226" s="19">
        <v>0</v>
      </c>
      <c r="M226" s="19" t="e">
        <f t="shared" si="64"/>
        <v>#VALUE!</v>
      </c>
      <c r="N226" s="19">
        <v>0</v>
      </c>
      <c r="O226" s="19" t="e">
        <f t="shared" si="65"/>
        <v>#VALUE!</v>
      </c>
      <c r="P226" s="29" t="e">
        <f t="shared" si="55"/>
        <v>#VALUE!</v>
      </c>
    </row>
    <row r="227" spans="1:16" ht="14.7" x14ac:dyDescent="0.4">
      <c r="A227" s="17">
        <v>22.2</v>
      </c>
      <c r="B227" s="18">
        <f t="shared" si="58"/>
        <v>0.92499999999999993</v>
      </c>
      <c r="C227" s="19" t="str">
        <f>IFERROR($D$2*VLOOKUP(A227,#REF!,VLOOKUP($F$2,#REF!,2,0),0),"")</f>
        <v/>
      </c>
      <c r="D227" s="19" t="str">
        <f t="shared" si="61"/>
        <v/>
      </c>
      <c r="E227" s="19" t="str">
        <f t="shared" si="57"/>
        <v/>
      </c>
      <c r="F227" s="19" t="str">
        <f t="shared" si="59"/>
        <v/>
      </c>
      <c r="G227" s="19" t="str">
        <f t="shared" si="60"/>
        <v/>
      </c>
      <c r="H227" s="19" t="str">
        <f t="shared" si="62"/>
        <v/>
      </c>
      <c r="I227" s="19" t="e">
        <f t="shared" si="66"/>
        <v>#VALUE!</v>
      </c>
      <c r="J227" s="19" t="e">
        <f t="shared" si="56"/>
        <v>#VALUE!</v>
      </c>
      <c r="K227" s="19" t="e">
        <f t="shared" si="63"/>
        <v>#VALUE!</v>
      </c>
      <c r="L227" s="19">
        <v>0</v>
      </c>
      <c r="M227" s="19" t="e">
        <f t="shared" si="64"/>
        <v>#VALUE!</v>
      </c>
      <c r="N227" s="19">
        <v>0</v>
      </c>
      <c r="O227" s="19" t="e">
        <f t="shared" si="65"/>
        <v>#VALUE!</v>
      </c>
      <c r="P227" s="29" t="e">
        <f t="shared" ref="P227:P245" si="67">H227+0.003</f>
        <v>#VALUE!</v>
      </c>
    </row>
    <row r="228" spans="1:16" ht="14.7" x14ac:dyDescent="0.4">
      <c r="A228" s="17">
        <v>22.3</v>
      </c>
      <c r="B228" s="18">
        <f t="shared" si="58"/>
        <v>0.9291666666666667</v>
      </c>
      <c r="C228" s="19" t="str">
        <f>IFERROR($D$2*VLOOKUP(A228,#REF!,VLOOKUP($F$2,#REF!,2,0),0),"")</f>
        <v/>
      </c>
      <c r="D228" s="19" t="str">
        <f t="shared" si="61"/>
        <v/>
      </c>
      <c r="E228" s="19" t="str">
        <f t="shared" si="57"/>
        <v/>
      </c>
      <c r="F228" s="19" t="str">
        <f t="shared" si="59"/>
        <v/>
      </c>
      <c r="G228" s="19" t="str">
        <f t="shared" si="60"/>
        <v/>
      </c>
      <c r="H228" s="19" t="str">
        <f t="shared" si="62"/>
        <v/>
      </c>
      <c r="I228" s="19" t="e">
        <f t="shared" si="66"/>
        <v>#VALUE!</v>
      </c>
      <c r="J228" s="19" t="e">
        <f t="shared" si="56"/>
        <v>#VALUE!</v>
      </c>
      <c r="K228" s="19" t="e">
        <f t="shared" si="63"/>
        <v>#VALUE!</v>
      </c>
      <c r="L228" s="19">
        <v>0</v>
      </c>
      <c r="M228" s="19" t="e">
        <f t="shared" si="64"/>
        <v>#VALUE!</v>
      </c>
      <c r="N228" s="19">
        <v>0</v>
      </c>
      <c r="O228" s="19" t="e">
        <f t="shared" si="65"/>
        <v>#VALUE!</v>
      </c>
      <c r="P228" s="29" t="e">
        <f t="shared" si="67"/>
        <v>#VALUE!</v>
      </c>
    </row>
    <row r="229" spans="1:16" ht="14.7" x14ac:dyDescent="0.4">
      <c r="A229" s="17">
        <v>22.4</v>
      </c>
      <c r="B229" s="18">
        <f t="shared" si="58"/>
        <v>0.93333333333333324</v>
      </c>
      <c r="C229" s="19" t="str">
        <f>IFERROR($D$2*VLOOKUP(A229,#REF!,VLOOKUP($F$2,#REF!,2,0),0),"")</f>
        <v/>
      </c>
      <c r="D229" s="19" t="str">
        <f t="shared" si="61"/>
        <v/>
      </c>
      <c r="E229" s="19" t="str">
        <f t="shared" si="57"/>
        <v/>
      </c>
      <c r="F229" s="19" t="str">
        <f t="shared" si="59"/>
        <v/>
      </c>
      <c r="G229" s="19" t="str">
        <f t="shared" si="60"/>
        <v/>
      </c>
      <c r="H229" s="19" t="str">
        <f t="shared" si="62"/>
        <v/>
      </c>
      <c r="I229" s="19" t="e">
        <f t="shared" si="66"/>
        <v>#VALUE!</v>
      </c>
      <c r="J229" s="19" t="e">
        <f t="shared" si="56"/>
        <v>#VALUE!</v>
      </c>
      <c r="K229" s="19" t="e">
        <f t="shared" si="63"/>
        <v>#VALUE!</v>
      </c>
      <c r="L229" s="19">
        <v>0</v>
      </c>
      <c r="M229" s="19" t="e">
        <f t="shared" si="64"/>
        <v>#VALUE!</v>
      </c>
      <c r="N229" s="19">
        <v>0</v>
      </c>
      <c r="O229" s="19" t="e">
        <f t="shared" si="65"/>
        <v>#VALUE!</v>
      </c>
      <c r="P229" s="29" t="e">
        <f t="shared" si="67"/>
        <v>#VALUE!</v>
      </c>
    </row>
    <row r="230" spans="1:16" ht="14.7" x14ac:dyDescent="0.4">
      <c r="A230" s="17">
        <v>22.5</v>
      </c>
      <c r="B230" s="18">
        <f t="shared" si="58"/>
        <v>0.9375</v>
      </c>
      <c r="C230" s="19" t="str">
        <f>IFERROR($D$2*VLOOKUP(A230,#REF!,VLOOKUP($F$2,#REF!,2,0),0),"")</f>
        <v/>
      </c>
      <c r="D230" s="19" t="str">
        <f t="shared" si="61"/>
        <v/>
      </c>
      <c r="E230" s="19" t="str">
        <f t="shared" si="57"/>
        <v/>
      </c>
      <c r="F230" s="19" t="str">
        <f t="shared" si="59"/>
        <v/>
      </c>
      <c r="G230" s="19" t="str">
        <f t="shared" si="60"/>
        <v/>
      </c>
      <c r="H230" s="19" t="str">
        <f t="shared" si="62"/>
        <v/>
      </c>
      <c r="I230" s="19" t="e">
        <f t="shared" si="66"/>
        <v>#VALUE!</v>
      </c>
      <c r="J230" s="19" t="e">
        <f t="shared" si="56"/>
        <v>#VALUE!</v>
      </c>
      <c r="K230" s="19" t="e">
        <f t="shared" si="63"/>
        <v>#VALUE!</v>
      </c>
      <c r="L230" s="19">
        <v>0</v>
      </c>
      <c r="M230" s="19" t="e">
        <f t="shared" si="64"/>
        <v>#VALUE!</v>
      </c>
      <c r="N230" s="19">
        <v>0</v>
      </c>
      <c r="O230" s="19" t="e">
        <f t="shared" si="65"/>
        <v>#VALUE!</v>
      </c>
      <c r="P230" s="29" t="e">
        <f t="shared" si="67"/>
        <v>#VALUE!</v>
      </c>
    </row>
    <row r="231" spans="1:16" ht="14.7" x14ac:dyDescent="0.4">
      <c r="A231" s="17">
        <v>22.6</v>
      </c>
      <c r="B231" s="18">
        <f t="shared" si="58"/>
        <v>0.94166666666666676</v>
      </c>
      <c r="C231" s="19" t="str">
        <f>IFERROR($D$2*VLOOKUP(A231,#REF!,VLOOKUP($F$2,#REF!,2,0),0),"")</f>
        <v/>
      </c>
      <c r="D231" s="19" t="str">
        <f t="shared" si="61"/>
        <v/>
      </c>
      <c r="E231" s="19" t="str">
        <f t="shared" si="57"/>
        <v/>
      </c>
      <c r="F231" s="19" t="str">
        <f t="shared" si="59"/>
        <v/>
      </c>
      <c r="G231" s="19" t="str">
        <f t="shared" si="60"/>
        <v/>
      </c>
      <c r="H231" s="19" t="str">
        <f t="shared" si="62"/>
        <v/>
      </c>
      <c r="I231" s="19" t="e">
        <f t="shared" si="66"/>
        <v>#VALUE!</v>
      </c>
      <c r="J231" s="19" t="e">
        <f t="shared" si="56"/>
        <v>#VALUE!</v>
      </c>
      <c r="K231" s="19" t="e">
        <f t="shared" si="63"/>
        <v>#VALUE!</v>
      </c>
      <c r="L231" s="19">
        <v>0</v>
      </c>
      <c r="M231" s="19" t="e">
        <f t="shared" si="64"/>
        <v>#VALUE!</v>
      </c>
      <c r="N231" s="19">
        <v>0</v>
      </c>
      <c r="O231" s="19" t="e">
        <f t="shared" si="65"/>
        <v>#VALUE!</v>
      </c>
      <c r="P231" s="29" t="e">
        <f t="shared" si="67"/>
        <v>#VALUE!</v>
      </c>
    </row>
    <row r="232" spans="1:16" ht="14.7" x14ac:dyDescent="0.4">
      <c r="A232" s="17">
        <v>22.7</v>
      </c>
      <c r="B232" s="18">
        <f t="shared" si="58"/>
        <v>0.9458333333333333</v>
      </c>
      <c r="C232" s="19" t="str">
        <f>IFERROR($D$2*VLOOKUP(A232,#REF!,VLOOKUP($F$2,#REF!,2,0),0),"")</f>
        <v/>
      </c>
      <c r="D232" s="19" t="str">
        <f t="shared" si="61"/>
        <v/>
      </c>
      <c r="E232" s="19" t="str">
        <f t="shared" si="57"/>
        <v/>
      </c>
      <c r="F232" s="19" t="str">
        <f t="shared" si="59"/>
        <v/>
      </c>
      <c r="G232" s="19" t="str">
        <f t="shared" si="60"/>
        <v/>
      </c>
      <c r="H232" s="19" t="str">
        <f t="shared" si="62"/>
        <v/>
      </c>
      <c r="I232" s="19" t="e">
        <f t="shared" si="66"/>
        <v>#VALUE!</v>
      </c>
      <c r="J232" s="19" t="e">
        <f t="shared" si="56"/>
        <v>#VALUE!</v>
      </c>
      <c r="K232" s="19" t="e">
        <f t="shared" si="63"/>
        <v>#VALUE!</v>
      </c>
      <c r="L232" s="19">
        <v>0</v>
      </c>
      <c r="M232" s="19" t="e">
        <f t="shared" si="64"/>
        <v>#VALUE!</v>
      </c>
      <c r="N232" s="19">
        <v>0</v>
      </c>
      <c r="O232" s="19" t="e">
        <f t="shared" si="65"/>
        <v>#VALUE!</v>
      </c>
      <c r="P232" s="29" t="e">
        <f t="shared" si="67"/>
        <v>#VALUE!</v>
      </c>
    </row>
    <row r="233" spans="1:16" ht="14.7" x14ac:dyDescent="0.4">
      <c r="A233" s="17">
        <v>22.8</v>
      </c>
      <c r="B233" s="18">
        <f t="shared" si="58"/>
        <v>0.95000000000000007</v>
      </c>
      <c r="C233" s="19" t="str">
        <f>IFERROR($D$2*VLOOKUP(A233,#REF!,VLOOKUP($F$2,#REF!,2,0),0),"")</f>
        <v/>
      </c>
      <c r="D233" s="19" t="str">
        <f t="shared" si="61"/>
        <v/>
      </c>
      <c r="E233" s="19" t="str">
        <f t="shared" si="57"/>
        <v/>
      </c>
      <c r="F233" s="19" t="str">
        <f t="shared" si="59"/>
        <v/>
      </c>
      <c r="G233" s="19" t="str">
        <f t="shared" si="60"/>
        <v/>
      </c>
      <c r="H233" s="19" t="str">
        <f t="shared" si="62"/>
        <v/>
      </c>
      <c r="I233" s="19" t="e">
        <f t="shared" si="66"/>
        <v>#VALUE!</v>
      </c>
      <c r="J233" s="19" t="e">
        <f t="shared" si="56"/>
        <v>#VALUE!</v>
      </c>
      <c r="K233" s="19" t="e">
        <f t="shared" si="63"/>
        <v>#VALUE!</v>
      </c>
      <c r="L233" s="19">
        <v>0</v>
      </c>
      <c r="M233" s="19" t="e">
        <f t="shared" si="64"/>
        <v>#VALUE!</v>
      </c>
      <c r="N233" s="19">
        <v>0</v>
      </c>
      <c r="O233" s="19" t="e">
        <f t="shared" si="65"/>
        <v>#VALUE!</v>
      </c>
      <c r="P233" s="29" t="e">
        <f t="shared" si="67"/>
        <v>#VALUE!</v>
      </c>
    </row>
    <row r="234" spans="1:16" ht="14.7" x14ac:dyDescent="0.4">
      <c r="A234" s="17">
        <v>22.9</v>
      </c>
      <c r="B234" s="18">
        <f t="shared" si="58"/>
        <v>0.95416666666666661</v>
      </c>
      <c r="C234" s="19" t="str">
        <f>IFERROR($D$2*VLOOKUP(A234,#REF!,VLOOKUP($F$2,#REF!,2,0),0),"")</f>
        <v/>
      </c>
      <c r="D234" s="19" t="str">
        <f t="shared" si="61"/>
        <v/>
      </c>
      <c r="E234" s="19" t="str">
        <f t="shared" si="57"/>
        <v/>
      </c>
      <c r="F234" s="19" t="str">
        <f t="shared" si="59"/>
        <v/>
      </c>
      <c r="G234" s="19" t="str">
        <f t="shared" si="60"/>
        <v/>
      </c>
      <c r="H234" s="19" t="str">
        <f t="shared" si="62"/>
        <v/>
      </c>
      <c r="I234" s="19" t="e">
        <f t="shared" si="66"/>
        <v>#VALUE!</v>
      </c>
      <c r="J234" s="19" t="e">
        <f t="shared" si="56"/>
        <v>#VALUE!</v>
      </c>
      <c r="K234" s="19" t="e">
        <f t="shared" si="63"/>
        <v>#VALUE!</v>
      </c>
      <c r="L234" s="19">
        <v>0</v>
      </c>
      <c r="M234" s="19" t="e">
        <f t="shared" si="64"/>
        <v>#VALUE!</v>
      </c>
      <c r="N234" s="19">
        <v>0</v>
      </c>
      <c r="O234" s="19" t="e">
        <f t="shared" si="65"/>
        <v>#VALUE!</v>
      </c>
      <c r="P234" s="29" t="e">
        <f t="shared" si="67"/>
        <v>#VALUE!</v>
      </c>
    </row>
    <row r="235" spans="1:16" ht="14.7" x14ac:dyDescent="0.4">
      <c r="A235" s="17">
        <v>23</v>
      </c>
      <c r="B235" s="18">
        <f t="shared" si="58"/>
        <v>0.95833333333333337</v>
      </c>
      <c r="C235" s="19" t="str">
        <f>IFERROR($D$2*VLOOKUP(A235,#REF!,VLOOKUP($F$2,#REF!,2,0),0),"")</f>
        <v/>
      </c>
      <c r="D235" s="19" t="str">
        <f t="shared" si="61"/>
        <v/>
      </c>
      <c r="E235" s="19" t="str">
        <f t="shared" si="57"/>
        <v/>
      </c>
      <c r="F235" s="19" t="str">
        <f t="shared" si="59"/>
        <v/>
      </c>
      <c r="G235" s="19" t="str">
        <f t="shared" si="60"/>
        <v/>
      </c>
      <c r="H235" s="19" t="str">
        <f t="shared" si="62"/>
        <v/>
      </c>
      <c r="I235" s="19" t="e">
        <f t="shared" si="66"/>
        <v>#VALUE!</v>
      </c>
      <c r="J235" s="19" t="e">
        <f t="shared" si="56"/>
        <v>#VALUE!</v>
      </c>
      <c r="K235" s="19" t="e">
        <f t="shared" si="63"/>
        <v>#VALUE!</v>
      </c>
      <c r="L235" s="19">
        <v>0</v>
      </c>
      <c r="M235" s="19" t="e">
        <f t="shared" si="64"/>
        <v>#VALUE!</v>
      </c>
      <c r="N235" s="19">
        <v>0</v>
      </c>
      <c r="O235" s="19" t="e">
        <f t="shared" si="65"/>
        <v>#VALUE!</v>
      </c>
      <c r="P235" s="29" t="e">
        <f t="shared" si="67"/>
        <v>#VALUE!</v>
      </c>
    </row>
    <row r="236" spans="1:16" ht="14.7" x14ac:dyDescent="0.4">
      <c r="A236" s="17">
        <v>23.1</v>
      </c>
      <c r="B236" s="18">
        <f t="shared" si="58"/>
        <v>0.96250000000000002</v>
      </c>
      <c r="C236" s="19" t="str">
        <f>IFERROR($D$2*VLOOKUP(A236,#REF!,VLOOKUP($F$2,#REF!,2,0),0),"")</f>
        <v/>
      </c>
      <c r="D236" s="19" t="str">
        <f t="shared" si="61"/>
        <v/>
      </c>
      <c r="E236" s="19" t="str">
        <f t="shared" si="57"/>
        <v/>
      </c>
      <c r="F236" s="19" t="str">
        <f t="shared" si="59"/>
        <v/>
      </c>
      <c r="G236" s="19" t="str">
        <f t="shared" si="60"/>
        <v/>
      </c>
      <c r="H236" s="19" t="str">
        <f t="shared" si="62"/>
        <v/>
      </c>
      <c r="I236" s="19" t="e">
        <f t="shared" si="66"/>
        <v>#VALUE!</v>
      </c>
      <c r="J236" s="19" t="e">
        <f t="shared" si="56"/>
        <v>#VALUE!</v>
      </c>
      <c r="K236" s="19" t="e">
        <f t="shared" si="63"/>
        <v>#VALUE!</v>
      </c>
      <c r="L236" s="19">
        <v>0</v>
      </c>
      <c r="M236" s="19" t="e">
        <f t="shared" si="64"/>
        <v>#VALUE!</v>
      </c>
      <c r="N236" s="19">
        <v>0</v>
      </c>
      <c r="O236" s="19" t="e">
        <f t="shared" si="65"/>
        <v>#VALUE!</v>
      </c>
      <c r="P236" s="29" t="e">
        <f t="shared" si="67"/>
        <v>#VALUE!</v>
      </c>
    </row>
    <row r="237" spans="1:16" ht="14.7" x14ac:dyDescent="0.4">
      <c r="A237" s="17">
        <v>23.2</v>
      </c>
      <c r="B237" s="18">
        <f t="shared" si="58"/>
        <v>0.96666666666666667</v>
      </c>
      <c r="C237" s="19" t="str">
        <f>IFERROR($D$2*VLOOKUP(A237,#REF!,VLOOKUP($F$2,#REF!,2,0),0),"")</f>
        <v/>
      </c>
      <c r="D237" s="19" t="str">
        <f t="shared" si="61"/>
        <v/>
      </c>
      <c r="E237" s="19" t="str">
        <f t="shared" si="57"/>
        <v/>
      </c>
      <c r="F237" s="19" t="str">
        <f t="shared" si="59"/>
        <v/>
      </c>
      <c r="G237" s="19" t="str">
        <f t="shared" si="60"/>
        <v/>
      </c>
      <c r="H237" s="19" t="str">
        <f t="shared" si="62"/>
        <v/>
      </c>
      <c r="I237" s="19" t="e">
        <f t="shared" si="66"/>
        <v>#VALUE!</v>
      </c>
      <c r="J237" s="19" t="e">
        <f t="shared" si="56"/>
        <v>#VALUE!</v>
      </c>
      <c r="K237" s="19" t="e">
        <f t="shared" si="63"/>
        <v>#VALUE!</v>
      </c>
      <c r="L237" s="19">
        <v>0</v>
      </c>
      <c r="M237" s="19" t="e">
        <f t="shared" si="64"/>
        <v>#VALUE!</v>
      </c>
      <c r="N237" s="19">
        <v>0</v>
      </c>
      <c r="O237" s="19" t="e">
        <f t="shared" si="65"/>
        <v>#VALUE!</v>
      </c>
      <c r="P237" s="29" t="e">
        <f t="shared" si="67"/>
        <v>#VALUE!</v>
      </c>
    </row>
    <row r="238" spans="1:16" ht="14.7" x14ac:dyDescent="0.4">
      <c r="A238" s="17">
        <v>23.3</v>
      </c>
      <c r="B238" s="18">
        <f t="shared" si="58"/>
        <v>0.97083333333333333</v>
      </c>
      <c r="C238" s="19" t="str">
        <f>IFERROR($D$2*VLOOKUP(A238,#REF!,VLOOKUP($F$2,#REF!,2,0),0),"")</f>
        <v/>
      </c>
      <c r="D238" s="19" t="str">
        <f t="shared" si="61"/>
        <v/>
      </c>
      <c r="E238" s="19" t="str">
        <f t="shared" si="57"/>
        <v/>
      </c>
      <c r="F238" s="19" t="str">
        <f t="shared" si="59"/>
        <v/>
      </c>
      <c r="G238" s="19" t="str">
        <f t="shared" si="60"/>
        <v/>
      </c>
      <c r="H238" s="19" t="str">
        <f t="shared" si="62"/>
        <v/>
      </c>
      <c r="I238" s="19" t="e">
        <f t="shared" si="66"/>
        <v>#VALUE!</v>
      </c>
      <c r="J238" s="19" t="e">
        <f t="shared" si="56"/>
        <v>#VALUE!</v>
      </c>
      <c r="K238" s="19" t="e">
        <f t="shared" si="63"/>
        <v>#VALUE!</v>
      </c>
      <c r="L238" s="19">
        <v>0</v>
      </c>
      <c r="M238" s="19" t="e">
        <f t="shared" si="64"/>
        <v>#VALUE!</v>
      </c>
      <c r="N238" s="19">
        <v>0</v>
      </c>
      <c r="O238" s="19" t="e">
        <f t="shared" si="65"/>
        <v>#VALUE!</v>
      </c>
      <c r="P238" s="29" t="e">
        <f t="shared" si="67"/>
        <v>#VALUE!</v>
      </c>
    </row>
    <row r="239" spans="1:16" ht="14.7" x14ac:dyDescent="0.4">
      <c r="A239" s="17">
        <v>23.4</v>
      </c>
      <c r="B239" s="18">
        <f t="shared" si="58"/>
        <v>0.97499999999999998</v>
      </c>
      <c r="C239" s="19" t="str">
        <f>IFERROR($D$2*VLOOKUP(A239,#REF!,VLOOKUP($F$2,#REF!,2,0),0),"")</f>
        <v/>
      </c>
      <c r="D239" s="19" t="str">
        <f t="shared" si="61"/>
        <v/>
      </c>
      <c r="E239" s="19" t="str">
        <f t="shared" si="57"/>
        <v/>
      </c>
      <c r="F239" s="19" t="str">
        <f t="shared" si="59"/>
        <v/>
      </c>
      <c r="G239" s="19" t="str">
        <f t="shared" si="60"/>
        <v/>
      </c>
      <c r="H239" s="19" t="str">
        <f t="shared" si="62"/>
        <v/>
      </c>
      <c r="I239" s="19" t="e">
        <f t="shared" si="66"/>
        <v>#VALUE!</v>
      </c>
      <c r="J239" s="19" t="e">
        <f t="shared" si="56"/>
        <v>#VALUE!</v>
      </c>
      <c r="K239" s="19" t="e">
        <f t="shared" si="63"/>
        <v>#VALUE!</v>
      </c>
      <c r="L239" s="19">
        <v>0</v>
      </c>
      <c r="M239" s="19" t="e">
        <f t="shared" si="64"/>
        <v>#VALUE!</v>
      </c>
      <c r="N239" s="19">
        <v>0</v>
      </c>
      <c r="O239" s="19" t="e">
        <f t="shared" si="65"/>
        <v>#VALUE!</v>
      </c>
      <c r="P239" s="29" t="e">
        <f t="shared" si="67"/>
        <v>#VALUE!</v>
      </c>
    </row>
    <row r="240" spans="1:16" ht="14.7" x14ac:dyDescent="0.4">
      <c r="A240" s="17">
        <v>23.5</v>
      </c>
      <c r="B240" s="18">
        <f t="shared" si="58"/>
        <v>0.97916666666666663</v>
      </c>
      <c r="C240" s="19" t="str">
        <f>IFERROR($D$2*VLOOKUP(A240,#REF!,VLOOKUP($F$2,#REF!,2,0),0),"")</f>
        <v/>
      </c>
      <c r="D240" s="19" t="str">
        <f t="shared" si="61"/>
        <v/>
      </c>
      <c r="E240" s="19" t="str">
        <f t="shared" si="57"/>
        <v/>
      </c>
      <c r="F240" s="19" t="str">
        <f t="shared" si="59"/>
        <v/>
      </c>
      <c r="G240" s="19" t="str">
        <f t="shared" si="60"/>
        <v/>
      </c>
      <c r="H240" s="19" t="str">
        <f t="shared" si="62"/>
        <v/>
      </c>
      <c r="I240" s="19" t="e">
        <f t="shared" si="66"/>
        <v>#VALUE!</v>
      </c>
      <c r="J240" s="19" t="e">
        <f t="shared" si="56"/>
        <v>#VALUE!</v>
      </c>
      <c r="K240" s="19" t="e">
        <f t="shared" si="63"/>
        <v>#VALUE!</v>
      </c>
      <c r="L240" s="19">
        <v>0</v>
      </c>
      <c r="M240" s="19" t="e">
        <f t="shared" si="64"/>
        <v>#VALUE!</v>
      </c>
      <c r="N240" s="19">
        <v>0</v>
      </c>
      <c r="O240" s="19" t="e">
        <f t="shared" si="65"/>
        <v>#VALUE!</v>
      </c>
      <c r="P240" s="29" t="e">
        <f t="shared" si="67"/>
        <v>#VALUE!</v>
      </c>
    </row>
    <row r="241" spans="1:16" ht="14.7" x14ac:dyDescent="0.4">
      <c r="A241" s="17">
        <v>23.6</v>
      </c>
      <c r="B241" s="18">
        <f t="shared" si="58"/>
        <v>0.98333333333333339</v>
      </c>
      <c r="C241" s="19" t="str">
        <f>IFERROR($D$2*VLOOKUP(A241,#REF!,VLOOKUP($F$2,#REF!,2,0),0),"")</f>
        <v/>
      </c>
      <c r="D241" s="19" t="str">
        <f t="shared" si="61"/>
        <v/>
      </c>
      <c r="E241" s="19" t="str">
        <f t="shared" si="57"/>
        <v/>
      </c>
      <c r="F241" s="19" t="str">
        <f t="shared" si="59"/>
        <v/>
      </c>
      <c r="G241" s="19" t="str">
        <f t="shared" si="60"/>
        <v/>
      </c>
      <c r="H241" s="19" t="str">
        <f t="shared" si="62"/>
        <v/>
      </c>
      <c r="I241" s="19" t="e">
        <f t="shared" si="66"/>
        <v>#VALUE!</v>
      </c>
      <c r="J241" s="19" t="e">
        <f t="shared" si="56"/>
        <v>#VALUE!</v>
      </c>
      <c r="K241" s="19" t="e">
        <f t="shared" si="63"/>
        <v>#VALUE!</v>
      </c>
      <c r="L241" s="19">
        <v>0</v>
      </c>
      <c r="M241" s="19" t="e">
        <f t="shared" si="64"/>
        <v>#VALUE!</v>
      </c>
      <c r="N241" s="19">
        <v>0</v>
      </c>
      <c r="O241" s="19" t="e">
        <f t="shared" si="65"/>
        <v>#VALUE!</v>
      </c>
      <c r="P241" s="29" t="e">
        <f t="shared" si="67"/>
        <v>#VALUE!</v>
      </c>
    </row>
    <row r="242" spans="1:16" ht="14.7" x14ac:dyDescent="0.4">
      <c r="A242" s="17">
        <v>23.7</v>
      </c>
      <c r="B242" s="18">
        <f t="shared" si="58"/>
        <v>0.98749999999999993</v>
      </c>
      <c r="C242" s="19" t="str">
        <f>IFERROR($D$2*VLOOKUP(A242,#REF!,VLOOKUP($F$2,#REF!,2,0),0),"")</f>
        <v/>
      </c>
      <c r="D242" s="19" t="str">
        <f t="shared" si="61"/>
        <v/>
      </c>
      <c r="E242" s="19" t="str">
        <f t="shared" si="57"/>
        <v/>
      </c>
      <c r="F242" s="19" t="str">
        <f t="shared" si="59"/>
        <v/>
      </c>
      <c r="G242" s="19" t="str">
        <f t="shared" si="60"/>
        <v/>
      </c>
      <c r="H242" s="19" t="str">
        <f t="shared" si="62"/>
        <v/>
      </c>
      <c r="I242" s="19" t="e">
        <f t="shared" si="66"/>
        <v>#VALUE!</v>
      </c>
      <c r="J242" s="19" t="e">
        <f t="shared" si="56"/>
        <v>#VALUE!</v>
      </c>
      <c r="K242" s="19" t="e">
        <f t="shared" si="63"/>
        <v>#VALUE!</v>
      </c>
      <c r="L242" s="19">
        <v>0</v>
      </c>
      <c r="M242" s="19" t="e">
        <f t="shared" si="64"/>
        <v>#VALUE!</v>
      </c>
      <c r="N242" s="19">
        <v>0</v>
      </c>
      <c r="O242" s="19" t="e">
        <f t="shared" si="65"/>
        <v>#VALUE!</v>
      </c>
      <c r="P242" s="29" t="e">
        <f t="shared" si="67"/>
        <v>#VALUE!</v>
      </c>
    </row>
    <row r="243" spans="1:16" ht="14.7" x14ac:dyDescent="0.4">
      <c r="A243" s="17">
        <v>23.8</v>
      </c>
      <c r="B243" s="18">
        <f t="shared" si="58"/>
        <v>0.9916666666666667</v>
      </c>
      <c r="C243" s="19" t="str">
        <f>IFERROR($D$2*VLOOKUP(A243,#REF!,VLOOKUP($F$2,#REF!,2,0),0),"")</f>
        <v/>
      </c>
      <c r="D243" s="19" t="str">
        <f t="shared" si="61"/>
        <v/>
      </c>
      <c r="E243" s="19" t="str">
        <f t="shared" si="57"/>
        <v/>
      </c>
      <c r="F243" s="19" t="str">
        <f t="shared" si="59"/>
        <v/>
      </c>
      <c r="G243" s="19" t="str">
        <f t="shared" si="60"/>
        <v/>
      </c>
      <c r="H243" s="19" t="str">
        <f t="shared" si="62"/>
        <v/>
      </c>
      <c r="I243" s="19" t="e">
        <f t="shared" si="66"/>
        <v>#VALUE!</v>
      </c>
      <c r="J243" s="19" t="e">
        <f t="shared" si="56"/>
        <v>#VALUE!</v>
      </c>
      <c r="K243" s="19" t="e">
        <f t="shared" si="63"/>
        <v>#VALUE!</v>
      </c>
      <c r="L243" s="19">
        <v>0</v>
      </c>
      <c r="M243" s="19" t="e">
        <f t="shared" si="64"/>
        <v>#VALUE!</v>
      </c>
      <c r="N243" s="19">
        <v>0</v>
      </c>
      <c r="O243" s="19" t="e">
        <f t="shared" si="65"/>
        <v>#VALUE!</v>
      </c>
      <c r="P243" s="29" t="e">
        <f t="shared" si="67"/>
        <v>#VALUE!</v>
      </c>
    </row>
    <row r="244" spans="1:16" ht="14.7" x14ac:dyDescent="0.4">
      <c r="A244" s="17">
        <v>23.9</v>
      </c>
      <c r="B244" s="18">
        <f t="shared" si="58"/>
        <v>0.99583333333333324</v>
      </c>
      <c r="C244" s="19" t="str">
        <f>IFERROR($D$2*VLOOKUP(A244,#REF!,VLOOKUP($F$2,#REF!,2,0),0),"")</f>
        <v/>
      </c>
      <c r="D244" s="19" t="str">
        <f t="shared" si="61"/>
        <v/>
      </c>
      <c r="E244" s="19" t="str">
        <f t="shared" si="57"/>
        <v/>
      </c>
      <c r="F244" s="19" t="str">
        <f t="shared" si="59"/>
        <v/>
      </c>
      <c r="G244" s="19" t="str">
        <f t="shared" si="60"/>
        <v/>
      </c>
      <c r="H244" s="19" t="str">
        <f t="shared" si="62"/>
        <v/>
      </c>
      <c r="I244" s="19" t="e">
        <f t="shared" si="66"/>
        <v>#VALUE!</v>
      </c>
      <c r="J244" s="19" t="e">
        <f t="shared" si="56"/>
        <v>#VALUE!</v>
      </c>
      <c r="K244" s="19" t="e">
        <f t="shared" si="63"/>
        <v>#VALUE!</v>
      </c>
      <c r="L244" s="19">
        <v>0</v>
      </c>
      <c r="M244" s="19" t="e">
        <f t="shared" si="64"/>
        <v>#VALUE!</v>
      </c>
      <c r="N244" s="19">
        <v>0</v>
      </c>
      <c r="O244" s="19" t="e">
        <f t="shared" si="65"/>
        <v>#VALUE!</v>
      </c>
      <c r="P244" s="29" t="e">
        <f t="shared" si="67"/>
        <v>#VALUE!</v>
      </c>
    </row>
    <row r="245" spans="1:16" ht="14.7" x14ac:dyDescent="0.4">
      <c r="A245" s="17">
        <v>24</v>
      </c>
      <c r="B245" s="18">
        <f t="shared" si="58"/>
        <v>1</v>
      </c>
      <c r="C245" s="19" t="str">
        <f>IFERROR($D$2*VLOOKUP(A245,#REF!,VLOOKUP($F$2,#REF!,2,0),0),"")</f>
        <v/>
      </c>
      <c r="D245" s="19" t="str">
        <f t="shared" si="61"/>
        <v/>
      </c>
      <c r="E245" s="19" t="str">
        <f t="shared" si="57"/>
        <v/>
      </c>
      <c r="F245" s="19" t="str">
        <f t="shared" si="59"/>
        <v/>
      </c>
      <c r="G245" s="19" t="str">
        <f t="shared" si="60"/>
        <v/>
      </c>
      <c r="H245" s="19" t="str">
        <f t="shared" si="62"/>
        <v/>
      </c>
      <c r="I245" s="19" t="e">
        <f t="shared" si="66"/>
        <v>#VALUE!</v>
      </c>
      <c r="J245" s="19" t="e">
        <f t="shared" si="56"/>
        <v>#VALUE!</v>
      </c>
      <c r="K245" s="19" t="e">
        <f t="shared" si="63"/>
        <v>#VALUE!</v>
      </c>
      <c r="L245" s="19">
        <v>0</v>
      </c>
      <c r="M245" s="19" t="e">
        <f t="shared" si="64"/>
        <v>#VALUE!</v>
      </c>
      <c r="N245" s="19">
        <v>0</v>
      </c>
      <c r="O245" s="19" t="e">
        <f t="shared" si="65"/>
        <v>#VALUE!</v>
      </c>
      <c r="P245" s="29" t="e">
        <f t="shared" si="67"/>
        <v>#VALUE!</v>
      </c>
    </row>
    <row r="246" spans="1:16" x14ac:dyDescent="0.4">
      <c r="A246" s="3"/>
      <c r="B246" s="4"/>
    </row>
    <row r="247" spans="1:16" x14ac:dyDescent="0.4">
      <c r="A247" s="3"/>
      <c r="B247" s="4"/>
      <c r="J247" s="2" t="e">
        <f>SUM(J5:J245)</f>
        <v>#VALUE!</v>
      </c>
      <c r="L247" s="2" t="e">
        <f>SUM(L5:L245)</f>
        <v>#VALUE!</v>
      </c>
      <c r="N247" s="2" t="e">
        <f>SUM(N5:N245)</f>
        <v>#VALUE!</v>
      </c>
      <c r="P247" s="2" t="e">
        <f>SUM(P5:P245)</f>
        <v>#VALUE!</v>
      </c>
    </row>
    <row r="248" spans="1:16" x14ac:dyDescent="0.4">
      <c r="A248" s="3"/>
      <c r="B248" s="4"/>
      <c r="J248" s="2">
        <v>6.8529999999999998</v>
      </c>
      <c r="L248" s="2">
        <v>4.8529999999999998</v>
      </c>
      <c r="N248" s="2">
        <v>5.8529999999999998</v>
      </c>
      <c r="P248" s="2">
        <v>5.8529999999999998</v>
      </c>
    </row>
    <row r="249" spans="1:16" x14ac:dyDescent="0.4">
      <c r="A249" s="3"/>
      <c r="B249" s="4"/>
    </row>
    <row r="250" spans="1:16" x14ac:dyDescent="0.4">
      <c r="A250" s="3"/>
      <c r="B250" s="4"/>
    </row>
    <row r="251" spans="1:16" x14ac:dyDescent="0.4">
      <c r="A251" s="3"/>
      <c r="B251" s="4"/>
    </row>
    <row r="252" spans="1:16" x14ac:dyDescent="0.4">
      <c r="A252" s="3"/>
      <c r="B252" s="4"/>
    </row>
    <row r="253" spans="1:16" x14ac:dyDescent="0.4">
      <c r="A253" s="3"/>
      <c r="B253" s="4"/>
    </row>
    <row r="254" spans="1:16" x14ac:dyDescent="0.4">
      <c r="A254" s="3"/>
      <c r="B254" s="4"/>
    </row>
    <row r="255" spans="1:16" x14ac:dyDescent="0.4">
      <c r="A255" s="3"/>
      <c r="B255" s="4"/>
    </row>
    <row r="256" spans="1:16" x14ac:dyDescent="0.4">
      <c r="A256" s="3"/>
      <c r="B256" s="4"/>
    </row>
    <row r="257" spans="1:2" x14ac:dyDescent="0.4">
      <c r="A257" s="3"/>
      <c r="B257" s="4"/>
    </row>
    <row r="258" spans="1:2" x14ac:dyDescent="0.4">
      <c r="A258" s="3"/>
      <c r="B258" s="4"/>
    </row>
    <row r="259" spans="1:2" x14ac:dyDescent="0.4">
      <c r="A259" s="3"/>
      <c r="B259" s="4"/>
    </row>
    <row r="260" spans="1:2" x14ac:dyDescent="0.4">
      <c r="A260" s="3"/>
      <c r="B260" s="4"/>
    </row>
    <row r="261" spans="1:2" x14ac:dyDescent="0.4">
      <c r="A261" s="3"/>
      <c r="B261" s="4"/>
    </row>
    <row r="262" spans="1:2" x14ac:dyDescent="0.4">
      <c r="A262" s="3"/>
      <c r="B262" s="4"/>
    </row>
    <row r="263" spans="1:2" x14ac:dyDescent="0.4">
      <c r="A263" s="3"/>
      <c r="B263" s="4"/>
    </row>
    <row r="264" spans="1:2" x14ac:dyDescent="0.4">
      <c r="A264" s="3"/>
      <c r="B264" s="4"/>
    </row>
    <row r="265" spans="1:2" x14ac:dyDescent="0.4">
      <c r="A265" s="3"/>
      <c r="B265" s="4"/>
    </row>
    <row r="266" spans="1:2" x14ac:dyDescent="0.4">
      <c r="A266" s="3"/>
      <c r="B266" s="4"/>
    </row>
    <row r="267" spans="1:2" x14ac:dyDescent="0.4">
      <c r="A267" s="3"/>
      <c r="B267" s="4"/>
    </row>
    <row r="268" spans="1:2" x14ac:dyDescent="0.4">
      <c r="A268" s="3"/>
      <c r="B268" s="4"/>
    </row>
    <row r="269" spans="1:2" x14ac:dyDescent="0.4">
      <c r="A269" s="3"/>
      <c r="B269" s="4"/>
    </row>
    <row r="270" spans="1:2" x14ac:dyDescent="0.4">
      <c r="A270" s="3"/>
      <c r="B270" s="4"/>
    </row>
    <row r="271" spans="1:2" x14ac:dyDescent="0.4">
      <c r="A271" s="3"/>
      <c r="B271" s="4"/>
    </row>
    <row r="272" spans="1:2" x14ac:dyDescent="0.4">
      <c r="A272" s="3"/>
      <c r="B272" s="4"/>
    </row>
    <row r="273" spans="1:2" x14ac:dyDescent="0.4">
      <c r="A273" s="3"/>
      <c r="B273" s="4"/>
    </row>
    <row r="274" spans="1:2" x14ac:dyDescent="0.4">
      <c r="A274" s="3"/>
      <c r="B274" s="4"/>
    </row>
    <row r="275" spans="1:2" x14ac:dyDescent="0.4">
      <c r="A275" s="3"/>
      <c r="B275" s="4"/>
    </row>
    <row r="276" spans="1:2" x14ac:dyDescent="0.4">
      <c r="A276" s="3"/>
      <c r="B276" s="4"/>
    </row>
    <row r="277" spans="1:2" x14ac:dyDescent="0.4">
      <c r="A277" s="3"/>
      <c r="B277" s="4"/>
    </row>
    <row r="278" spans="1:2" x14ac:dyDescent="0.4">
      <c r="A278" s="3"/>
      <c r="B278" s="4"/>
    </row>
    <row r="279" spans="1:2" x14ac:dyDescent="0.4">
      <c r="A279" s="3"/>
      <c r="B279" s="4"/>
    </row>
    <row r="280" spans="1:2" x14ac:dyDescent="0.4">
      <c r="A280" s="3"/>
      <c r="B280" s="4"/>
    </row>
    <row r="281" spans="1:2" x14ac:dyDescent="0.4">
      <c r="A281" s="3"/>
      <c r="B281" s="4"/>
    </row>
    <row r="282" spans="1:2" x14ac:dyDescent="0.4">
      <c r="A282" s="3"/>
      <c r="B282" s="4"/>
    </row>
    <row r="283" spans="1:2" x14ac:dyDescent="0.4">
      <c r="A283" s="3"/>
      <c r="B283" s="4"/>
    </row>
    <row r="284" spans="1:2" x14ac:dyDescent="0.4">
      <c r="A284" s="3"/>
      <c r="B284" s="4"/>
    </row>
    <row r="285" spans="1:2" x14ac:dyDescent="0.4">
      <c r="A285" s="3"/>
      <c r="B285" s="4"/>
    </row>
    <row r="286" spans="1:2" x14ac:dyDescent="0.4">
      <c r="A286" s="3"/>
      <c r="B286" s="4"/>
    </row>
    <row r="287" spans="1:2" x14ac:dyDescent="0.4">
      <c r="A287" s="3"/>
      <c r="B287" s="4"/>
    </row>
    <row r="288" spans="1:2" x14ac:dyDescent="0.4">
      <c r="A288" s="3"/>
      <c r="B288" s="4"/>
    </row>
    <row r="289" spans="1:2" x14ac:dyDescent="0.4">
      <c r="A289" s="3"/>
      <c r="B289" s="4"/>
    </row>
    <row r="290" spans="1:2" x14ac:dyDescent="0.4">
      <c r="A290" s="3"/>
      <c r="B290" s="4"/>
    </row>
    <row r="291" spans="1:2" x14ac:dyDescent="0.4">
      <c r="A291" s="3"/>
      <c r="B291" s="4"/>
    </row>
    <row r="292" spans="1:2" x14ac:dyDescent="0.4">
      <c r="A292" s="3"/>
      <c r="B292" s="4"/>
    </row>
    <row r="293" spans="1:2" x14ac:dyDescent="0.4">
      <c r="A293" s="3"/>
      <c r="B293" s="4"/>
    </row>
    <row r="294" spans="1:2" x14ac:dyDescent="0.4">
      <c r="A294" s="3"/>
      <c r="B294" s="4"/>
    </row>
    <row r="295" spans="1:2" x14ac:dyDescent="0.4">
      <c r="A295" s="3"/>
      <c r="B295" s="4"/>
    </row>
    <row r="296" spans="1:2" x14ac:dyDescent="0.4">
      <c r="A296" s="3"/>
      <c r="B296" s="4"/>
    </row>
    <row r="297" spans="1:2" x14ac:dyDescent="0.4">
      <c r="A297" s="3"/>
      <c r="B297" s="4"/>
    </row>
    <row r="298" spans="1:2" x14ac:dyDescent="0.4">
      <c r="A298" s="3"/>
      <c r="B298" s="4"/>
    </row>
    <row r="299" spans="1:2" x14ac:dyDescent="0.4">
      <c r="A299" s="3"/>
      <c r="B299" s="4"/>
    </row>
    <row r="300" spans="1:2" x14ac:dyDescent="0.4">
      <c r="A300" s="3"/>
      <c r="B300" s="4"/>
    </row>
    <row r="301" spans="1:2" x14ac:dyDescent="0.4">
      <c r="A301" s="3"/>
      <c r="B301" s="4"/>
    </row>
    <row r="302" spans="1:2" x14ac:dyDescent="0.4">
      <c r="A302" s="3"/>
      <c r="B302" s="4"/>
    </row>
    <row r="303" spans="1:2" x14ac:dyDescent="0.4">
      <c r="A303" s="3"/>
      <c r="B303" s="4"/>
    </row>
    <row r="304" spans="1:2" x14ac:dyDescent="0.4">
      <c r="A304" s="3"/>
      <c r="B304" s="4"/>
    </row>
    <row r="305" spans="1:2" x14ac:dyDescent="0.4">
      <c r="A305" s="3"/>
      <c r="B305" s="4"/>
    </row>
    <row r="306" spans="1:2" x14ac:dyDescent="0.4">
      <c r="A306" s="3"/>
      <c r="B306" s="4"/>
    </row>
    <row r="307" spans="1:2" x14ac:dyDescent="0.4">
      <c r="A307" s="3"/>
      <c r="B307" s="4"/>
    </row>
    <row r="308" spans="1:2" x14ac:dyDescent="0.4">
      <c r="A308" s="3"/>
      <c r="B308" s="4"/>
    </row>
    <row r="309" spans="1:2" x14ac:dyDescent="0.4">
      <c r="A309" s="3"/>
      <c r="B309" s="4"/>
    </row>
    <row r="310" spans="1:2" x14ac:dyDescent="0.4">
      <c r="A310" s="3"/>
      <c r="B310" s="4"/>
    </row>
    <row r="311" spans="1:2" x14ac:dyDescent="0.4">
      <c r="A311" s="3"/>
      <c r="B311" s="4"/>
    </row>
    <row r="312" spans="1:2" x14ac:dyDescent="0.4">
      <c r="A312" s="3"/>
      <c r="B312" s="4"/>
    </row>
    <row r="313" spans="1:2" x14ac:dyDescent="0.4">
      <c r="A313" s="3"/>
      <c r="B313" s="4"/>
    </row>
    <row r="314" spans="1:2" x14ac:dyDescent="0.4">
      <c r="A314" s="3"/>
      <c r="B314" s="4"/>
    </row>
    <row r="315" spans="1:2" x14ac:dyDescent="0.4">
      <c r="A315" s="3"/>
      <c r="B315" s="4"/>
    </row>
    <row r="316" spans="1:2" x14ac:dyDescent="0.4">
      <c r="A316" s="3"/>
      <c r="B316" s="4"/>
    </row>
    <row r="317" spans="1:2" x14ac:dyDescent="0.4">
      <c r="A317" s="3"/>
      <c r="B317" s="4"/>
    </row>
    <row r="318" spans="1:2" x14ac:dyDescent="0.4">
      <c r="A318" s="3"/>
      <c r="B318" s="4"/>
    </row>
    <row r="319" spans="1:2" x14ac:dyDescent="0.4">
      <c r="A319" s="3"/>
      <c r="B319" s="4"/>
    </row>
    <row r="320" spans="1:2" x14ac:dyDescent="0.4">
      <c r="A320" s="3"/>
      <c r="B320" s="4"/>
    </row>
    <row r="321" spans="1:2" x14ac:dyDescent="0.4">
      <c r="A321" s="3"/>
      <c r="B321" s="4"/>
    </row>
    <row r="322" spans="1:2" x14ac:dyDescent="0.4">
      <c r="A322" s="3"/>
      <c r="B322" s="4"/>
    </row>
    <row r="323" spans="1:2" x14ac:dyDescent="0.4">
      <c r="A323" s="3"/>
      <c r="B323" s="4"/>
    </row>
    <row r="324" spans="1:2" x14ac:dyDescent="0.4">
      <c r="A324" s="3"/>
      <c r="B324" s="4"/>
    </row>
    <row r="325" spans="1:2" x14ac:dyDescent="0.4">
      <c r="A325" s="3"/>
      <c r="B325" s="4"/>
    </row>
    <row r="326" spans="1:2" x14ac:dyDescent="0.4">
      <c r="A326" s="3"/>
      <c r="B326" s="4"/>
    </row>
    <row r="327" spans="1:2" x14ac:dyDescent="0.4">
      <c r="A327" s="3"/>
      <c r="B327" s="4"/>
    </row>
    <row r="328" spans="1:2" x14ac:dyDescent="0.4">
      <c r="A328" s="3"/>
      <c r="B328" s="4"/>
    </row>
    <row r="329" spans="1:2" x14ac:dyDescent="0.4">
      <c r="A329" s="3"/>
      <c r="B329" s="4"/>
    </row>
    <row r="330" spans="1:2" x14ac:dyDescent="0.4">
      <c r="A330" s="3"/>
      <c r="B330" s="4"/>
    </row>
    <row r="331" spans="1:2" x14ac:dyDescent="0.4">
      <c r="A331" s="3"/>
      <c r="B331" s="4"/>
    </row>
    <row r="332" spans="1:2" x14ac:dyDescent="0.4">
      <c r="A332" s="3"/>
      <c r="B332" s="4"/>
    </row>
    <row r="333" spans="1:2" x14ac:dyDescent="0.4">
      <c r="A333" s="3"/>
      <c r="B333" s="4"/>
    </row>
    <row r="334" spans="1:2" x14ac:dyDescent="0.4">
      <c r="A334" s="3"/>
      <c r="B334" s="4"/>
    </row>
    <row r="335" spans="1:2" x14ac:dyDescent="0.4">
      <c r="A335" s="3"/>
      <c r="B335" s="4"/>
    </row>
    <row r="336" spans="1:2" x14ac:dyDescent="0.4">
      <c r="A336" s="3"/>
      <c r="B336" s="4"/>
    </row>
    <row r="337" spans="1:2" x14ac:dyDescent="0.4">
      <c r="A337" s="3"/>
      <c r="B337" s="4"/>
    </row>
    <row r="338" spans="1:2" x14ac:dyDescent="0.4">
      <c r="A338" s="3"/>
      <c r="B338" s="4"/>
    </row>
    <row r="339" spans="1:2" x14ac:dyDescent="0.4">
      <c r="A339" s="3"/>
      <c r="B339" s="4"/>
    </row>
    <row r="340" spans="1:2" x14ac:dyDescent="0.4">
      <c r="A340" s="3"/>
      <c r="B340" s="4"/>
    </row>
    <row r="341" spans="1:2" x14ac:dyDescent="0.4">
      <c r="A341" s="3"/>
      <c r="B341" s="4"/>
    </row>
    <row r="342" spans="1:2" x14ac:dyDescent="0.4">
      <c r="A342" s="3"/>
      <c r="B342" s="4"/>
    </row>
    <row r="343" spans="1:2" x14ac:dyDescent="0.4">
      <c r="A343" s="3"/>
      <c r="B343" s="4"/>
    </row>
    <row r="344" spans="1:2" x14ac:dyDescent="0.4">
      <c r="A344" s="3"/>
      <c r="B344" s="4"/>
    </row>
    <row r="345" spans="1:2" x14ac:dyDescent="0.4">
      <c r="A345" s="3"/>
      <c r="B345" s="4"/>
    </row>
    <row r="346" spans="1:2" x14ac:dyDescent="0.4">
      <c r="A346" s="3"/>
      <c r="B346" s="4"/>
    </row>
    <row r="347" spans="1:2" x14ac:dyDescent="0.4">
      <c r="A347" s="3"/>
      <c r="B347" s="4"/>
    </row>
    <row r="348" spans="1:2" x14ac:dyDescent="0.4">
      <c r="A348" s="3"/>
      <c r="B348" s="4"/>
    </row>
    <row r="349" spans="1:2" x14ac:dyDescent="0.4">
      <c r="A349" s="3"/>
      <c r="B349" s="4"/>
    </row>
    <row r="350" spans="1:2" x14ac:dyDescent="0.4">
      <c r="A350" s="3"/>
      <c r="B350" s="4"/>
    </row>
    <row r="351" spans="1:2" x14ac:dyDescent="0.4">
      <c r="A351" s="3"/>
      <c r="B351" s="4"/>
    </row>
    <row r="352" spans="1:2" x14ac:dyDescent="0.4">
      <c r="A352" s="3"/>
      <c r="B352" s="4"/>
    </row>
    <row r="353" spans="1:2" x14ac:dyDescent="0.4">
      <c r="A353" s="3"/>
      <c r="B353" s="4"/>
    </row>
    <row r="354" spans="1:2" x14ac:dyDescent="0.4">
      <c r="A354" s="3"/>
      <c r="B354" s="4"/>
    </row>
    <row r="355" spans="1:2" x14ac:dyDescent="0.4">
      <c r="A355" s="3"/>
      <c r="B355" s="4"/>
    </row>
    <row r="356" spans="1:2" x14ac:dyDescent="0.4">
      <c r="A356" s="3"/>
      <c r="B356" s="4"/>
    </row>
    <row r="357" spans="1:2" x14ac:dyDescent="0.4">
      <c r="A357" s="3"/>
      <c r="B357" s="4"/>
    </row>
    <row r="358" spans="1:2" x14ac:dyDescent="0.4">
      <c r="A358" s="3"/>
      <c r="B358" s="4"/>
    </row>
    <row r="359" spans="1:2" x14ac:dyDescent="0.4">
      <c r="A359" s="3"/>
      <c r="B359" s="4"/>
    </row>
    <row r="360" spans="1:2" x14ac:dyDescent="0.4">
      <c r="A360" s="3"/>
      <c r="B360" s="4"/>
    </row>
    <row r="361" spans="1:2" x14ac:dyDescent="0.4">
      <c r="A361" s="3"/>
      <c r="B361" s="4"/>
    </row>
    <row r="362" spans="1:2" x14ac:dyDescent="0.4">
      <c r="A362" s="3"/>
      <c r="B362" s="4"/>
    </row>
    <row r="363" spans="1:2" x14ac:dyDescent="0.4">
      <c r="A363" s="3"/>
      <c r="B363" s="4"/>
    </row>
    <row r="364" spans="1:2" x14ac:dyDescent="0.4">
      <c r="A364" s="3"/>
      <c r="B364" s="4"/>
    </row>
    <row r="365" spans="1:2" x14ac:dyDescent="0.4">
      <c r="A365" s="3"/>
      <c r="B365" s="4"/>
    </row>
    <row r="366" spans="1:2" x14ac:dyDescent="0.4">
      <c r="A366" s="3"/>
      <c r="B366" s="4"/>
    </row>
    <row r="367" spans="1:2" x14ac:dyDescent="0.4">
      <c r="A367" s="3"/>
      <c r="B367" s="4"/>
    </row>
    <row r="368" spans="1:2" x14ac:dyDescent="0.4">
      <c r="A368" s="3"/>
      <c r="B368" s="4"/>
    </row>
    <row r="369" spans="1:2" x14ac:dyDescent="0.4">
      <c r="A369" s="3"/>
      <c r="B369" s="4"/>
    </row>
    <row r="370" spans="1:2" x14ac:dyDescent="0.4">
      <c r="A370" s="3"/>
      <c r="B370" s="4"/>
    </row>
    <row r="371" spans="1:2" x14ac:dyDescent="0.4">
      <c r="A371" s="3"/>
      <c r="B371" s="4"/>
    </row>
    <row r="372" spans="1:2" x14ac:dyDescent="0.4">
      <c r="A372" s="3"/>
      <c r="B372" s="4"/>
    </row>
    <row r="373" spans="1:2" x14ac:dyDescent="0.4">
      <c r="A373" s="3"/>
      <c r="B373" s="4"/>
    </row>
    <row r="374" spans="1:2" x14ac:dyDescent="0.4">
      <c r="A374" s="3"/>
      <c r="B374" s="4"/>
    </row>
    <row r="375" spans="1:2" x14ac:dyDescent="0.4">
      <c r="A375" s="3"/>
      <c r="B375" s="4"/>
    </row>
    <row r="376" spans="1:2" x14ac:dyDescent="0.4">
      <c r="A376" s="3"/>
      <c r="B376" s="4"/>
    </row>
    <row r="377" spans="1:2" x14ac:dyDescent="0.4">
      <c r="A377" s="3"/>
      <c r="B377" s="4"/>
    </row>
    <row r="378" spans="1:2" x14ac:dyDescent="0.4">
      <c r="A378" s="3"/>
      <c r="B378" s="4"/>
    </row>
    <row r="379" spans="1:2" x14ac:dyDescent="0.4">
      <c r="A379" s="3"/>
      <c r="B379" s="4"/>
    </row>
    <row r="380" spans="1:2" x14ac:dyDescent="0.4">
      <c r="A380" s="3"/>
      <c r="B380" s="4"/>
    </row>
    <row r="381" spans="1:2" x14ac:dyDescent="0.4">
      <c r="A381" s="3"/>
      <c r="B381" s="4"/>
    </row>
    <row r="382" spans="1:2" x14ac:dyDescent="0.4">
      <c r="A382" s="3"/>
      <c r="B382" s="4"/>
    </row>
    <row r="383" spans="1:2" x14ac:dyDescent="0.4">
      <c r="A383" s="3"/>
      <c r="B383" s="4"/>
    </row>
    <row r="384" spans="1:2" x14ac:dyDescent="0.4">
      <c r="A384" s="3"/>
      <c r="B384" s="4"/>
    </row>
    <row r="385" spans="1:2" x14ac:dyDescent="0.4">
      <c r="A385" s="3"/>
      <c r="B385" s="4"/>
    </row>
    <row r="386" spans="1:2" x14ac:dyDescent="0.4">
      <c r="A386" s="3"/>
      <c r="B386" s="4"/>
    </row>
    <row r="387" spans="1:2" x14ac:dyDescent="0.4">
      <c r="A387" s="3"/>
      <c r="B387" s="4"/>
    </row>
    <row r="388" spans="1:2" x14ac:dyDescent="0.4">
      <c r="A388" s="3"/>
      <c r="B388" s="4"/>
    </row>
    <row r="389" spans="1:2" x14ac:dyDescent="0.4">
      <c r="A389" s="3"/>
      <c r="B389" s="4"/>
    </row>
    <row r="390" spans="1:2" x14ac:dyDescent="0.4">
      <c r="A390" s="3"/>
      <c r="B390" s="4"/>
    </row>
    <row r="391" spans="1:2" x14ac:dyDescent="0.4">
      <c r="A391" s="3"/>
      <c r="B391" s="4"/>
    </row>
    <row r="392" spans="1:2" x14ac:dyDescent="0.4">
      <c r="A392" s="3"/>
      <c r="B392" s="4"/>
    </row>
    <row r="393" spans="1:2" x14ac:dyDescent="0.4">
      <c r="A393" s="3"/>
      <c r="B393" s="4"/>
    </row>
    <row r="394" spans="1:2" x14ac:dyDescent="0.4">
      <c r="A394" s="3"/>
      <c r="B394" s="4"/>
    </row>
    <row r="395" spans="1:2" x14ac:dyDescent="0.4">
      <c r="A395" s="3"/>
      <c r="B395" s="4"/>
    </row>
    <row r="396" spans="1:2" x14ac:dyDescent="0.4">
      <c r="A396" s="3"/>
      <c r="B396" s="4"/>
    </row>
    <row r="397" spans="1:2" x14ac:dyDescent="0.4">
      <c r="A397" s="3"/>
      <c r="B397" s="4"/>
    </row>
    <row r="398" spans="1:2" x14ac:dyDescent="0.4">
      <c r="A398" s="3"/>
      <c r="B398" s="4"/>
    </row>
    <row r="399" spans="1:2" x14ac:dyDescent="0.4">
      <c r="A399" s="3"/>
      <c r="B399" s="4"/>
    </row>
    <row r="400" spans="1:2" x14ac:dyDescent="0.4">
      <c r="A400" s="3"/>
      <c r="B400" s="4"/>
    </row>
    <row r="401" spans="1:2" x14ac:dyDescent="0.4">
      <c r="A401" s="3"/>
      <c r="B401" s="4"/>
    </row>
    <row r="402" spans="1:2" x14ac:dyDescent="0.4">
      <c r="A402" s="3"/>
      <c r="B402" s="4"/>
    </row>
    <row r="403" spans="1:2" x14ac:dyDescent="0.4">
      <c r="A403" s="3"/>
      <c r="B403" s="4"/>
    </row>
    <row r="404" spans="1:2" x14ac:dyDescent="0.4">
      <c r="A404" s="3"/>
      <c r="B404" s="4"/>
    </row>
    <row r="405" spans="1:2" x14ac:dyDescent="0.4">
      <c r="A405" s="3"/>
      <c r="B405" s="4"/>
    </row>
    <row r="406" spans="1:2" x14ac:dyDescent="0.4">
      <c r="A406" s="3"/>
      <c r="B406" s="4"/>
    </row>
    <row r="407" spans="1:2" x14ac:dyDescent="0.4">
      <c r="A407" s="3"/>
      <c r="B407" s="4"/>
    </row>
    <row r="408" spans="1:2" x14ac:dyDescent="0.4">
      <c r="A408" s="3"/>
      <c r="B408" s="4"/>
    </row>
    <row r="409" spans="1:2" x14ac:dyDescent="0.4">
      <c r="A409" s="3"/>
      <c r="B409" s="4"/>
    </row>
    <row r="410" spans="1:2" x14ac:dyDescent="0.4">
      <c r="A410" s="3"/>
      <c r="B410" s="4"/>
    </row>
    <row r="411" spans="1:2" x14ac:dyDescent="0.4">
      <c r="A411" s="3"/>
      <c r="B411" s="4"/>
    </row>
    <row r="412" spans="1:2" x14ac:dyDescent="0.4">
      <c r="A412" s="3"/>
      <c r="B412" s="4"/>
    </row>
    <row r="413" spans="1:2" x14ac:dyDescent="0.4">
      <c r="A413" s="3"/>
      <c r="B413" s="4"/>
    </row>
    <row r="414" spans="1:2" x14ac:dyDescent="0.4">
      <c r="A414" s="3"/>
      <c r="B414" s="4"/>
    </row>
    <row r="415" spans="1:2" x14ac:dyDescent="0.4">
      <c r="A415" s="3"/>
      <c r="B415" s="4"/>
    </row>
    <row r="416" spans="1:2" x14ac:dyDescent="0.4">
      <c r="A416" s="3"/>
      <c r="B416" s="4"/>
    </row>
    <row r="417" spans="1:2" x14ac:dyDescent="0.4">
      <c r="A417" s="3"/>
      <c r="B417" s="4"/>
    </row>
    <row r="418" spans="1:2" x14ac:dyDescent="0.4">
      <c r="A418" s="3"/>
      <c r="B418" s="4"/>
    </row>
    <row r="419" spans="1:2" x14ac:dyDescent="0.4">
      <c r="A419" s="3"/>
      <c r="B419" s="4"/>
    </row>
    <row r="420" spans="1:2" x14ac:dyDescent="0.4">
      <c r="A420" s="3"/>
      <c r="B420" s="4"/>
    </row>
    <row r="421" spans="1:2" x14ac:dyDescent="0.4">
      <c r="A421" s="3"/>
      <c r="B421" s="4"/>
    </row>
    <row r="422" spans="1:2" x14ac:dyDescent="0.4">
      <c r="A422" s="3"/>
      <c r="B422" s="4"/>
    </row>
    <row r="423" spans="1:2" x14ac:dyDescent="0.4">
      <c r="A423" s="3"/>
      <c r="B423" s="4"/>
    </row>
    <row r="424" spans="1:2" x14ac:dyDescent="0.4">
      <c r="A424" s="3"/>
      <c r="B424" s="4"/>
    </row>
    <row r="425" spans="1:2" x14ac:dyDescent="0.4">
      <c r="A425" s="3"/>
      <c r="B425" s="4"/>
    </row>
    <row r="426" spans="1:2" x14ac:dyDescent="0.4">
      <c r="A426" s="3"/>
      <c r="B426" s="4"/>
    </row>
    <row r="427" spans="1:2" x14ac:dyDescent="0.4">
      <c r="A427" s="3"/>
      <c r="B427" s="4"/>
    </row>
    <row r="428" spans="1:2" x14ac:dyDescent="0.4">
      <c r="A428" s="3"/>
      <c r="B428" s="4"/>
    </row>
    <row r="429" spans="1:2" x14ac:dyDescent="0.4">
      <c r="A429" s="3"/>
      <c r="B429" s="4"/>
    </row>
    <row r="430" spans="1:2" x14ac:dyDescent="0.4">
      <c r="A430" s="3"/>
      <c r="B430" s="4"/>
    </row>
    <row r="431" spans="1:2" x14ac:dyDescent="0.4">
      <c r="A431" s="3"/>
      <c r="B431" s="4"/>
    </row>
    <row r="432" spans="1:2" x14ac:dyDescent="0.4">
      <c r="A432" s="3"/>
      <c r="B432" s="4"/>
    </row>
    <row r="433" spans="1:2" x14ac:dyDescent="0.4">
      <c r="A433" s="3"/>
      <c r="B433" s="4"/>
    </row>
    <row r="434" spans="1:2" x14ac:dyDescent="0.4">
      <c r="A434" s="3"/>
      <c r="B434" s="4"/>
    </row>
    <row r="435" spans="1:2" x14ac:dyDescent="0.4">
      <c r="A435" s="3"/>
      <c r="B435" s="4"/>
    </row>
    <row r="436" spans="1:2" x14ac:dyDescent="0.4">
      <c r="A436" s="3"/>
      <c r="B436" s="4"/>
    </row>
    <row r="437" spans="1:2" x14ac:dyDescent="0.4">
      <c r="A437" s="3"/>
      <c r="B437" s="4"/>
    </row>
    <row r="438" spans="1:2" x14ac:dyDescent="0.4">
      <c r="A438" s="3"/>
      <c r="B438" s="4"/>
    </row>
    <row r="439" spans="1:2" x14ac:dyDescent="0.4">
      <c r="A439" s="3"/>
      <c r="B439" s="4"/>
    </row>
    <row r="440" spans="1:2" x14ac:dyDescent="0.4">
      <c r="A440" s="3"/>
      <c r="B440" s="4"/>
    </row>
    <row r="441" spans="1:2" x14ac:dyDescent="0.4">
      <c r="A441" s="3"/>
      <c r="B441" s="4"/>
    </row>
    <row r="442" spans="1:2" x14ac:dyDescent="0.4">
      <c r="A442" s="3"/>
      <c r="B442" s="4"/>
    </row>
    <row r="443" spans="1:2" x14ac:dyDescent="0.4">
      <c r="A443" s="3"/>
      <c r="B443" s="4"/>
    </row>
    <row r="444" spans="1:2" x14ac:dyDescent="0.4">
      <c r="A444" s="3"/>
      <c r="B444" s="4"/>
    </row>
    <row r="445" spans="1:2" x14ac:dyDescent="0.4">
      <c r="A445" s="3"/>
      <c r="B445" s="4"/>
    </row>
    <row r="446" spans="1:2" x14ac:dyDescent="0.4">
      <c r="A446" s="3"/>
      <c r="B446" s="4"/>
    </row>
    <row r="447" spans="1:2" x14ac:dyDescent="0.4">
      <c r="A447" s="3"/>
      <c r="B447" s="4"/>
    </row>
    <row r="448" spans="1:2" x14ac:dyDescent="0.4">
      <c r="A448" s="3"/>
      <c r="B448" s="4"/>
    </row>
    <row r="449" spans="1:2" x14ac:dyDescent="0.4">
      <c r="A449" s="3"/>
      <c r="B449" s="4"/>
    </row>
    <row r="450" spans="1:2" x14ac:dyDescent="0.4">
      <c r="A450" s="3"/>
      <c r="B450" s="4"/>
    </row>
    <row r="451" spans="1:2" x14ac:dyDescent="0.4">
      <c r="A451" s="3"/>
      <c r="B451" s="4"/>
    </row>
    <row r="452" spans="1:2" x14ac:dyDescent="0.4">
      <c r="A452" s="3"/>
      <c r="B452" s="4"/>
    </row>
    <row r="453" spans="1:2" x14ac:dyDescent="0.4">
      <c r="A453" s="3"/>
      <c r="B453" s="4"/>
    </row>
    <row r="454" spans="1:2" x14ac:dyDescent="0.4">
      <c r="A454" s="3"/>
      <c r="B454" s="4"/>
    </row>
    <row r="455" spans="1:2" x14ac:dyDescent="0.4">
      <c r="A455" s="3"/>
      <c r="B455" s="4"/>
    </row>
    <row r="456" spans="1:2" x14ac:dyDescent="0.4">
      <c r="A456" s="3"/>
      <c r="B456" s="4"/>
    </row>
    <row r="457" spans="1:2" x14ac:dyDescent="0.4">
      <c r="A457" s="3"/>
      <c r="B457" s="4"/>
    </row>
    <row r="458" spans="1:2" x14ac:dyDescent="0.4">
      <c r="A458" s="3"/>
      <c r="B458" s="4"/>
    </row>
    <row r="459" spans="1:2" x14ac:dyDescent="0.4">
      <c r="A459" s="3"/>
      <c r="B459" s="4"/>
    </row>
    <row r="460" spans="1:2" x14ac:dyDescent="0.4">
      <c r="A460" s="3"/>
      <c r="B460" s="4"/>
    </row>
    <row r="461" spans="1:2" x14ac:dyDescent="0.4">
      <c r="A461" s="3"/>
      <c r="B461" s="4"/>
    </row>
    <row r="462" spans="1:2" x14ac:dyDescent="0.4">
      <c r="A462" s="3"/>
      <c r="B462" s="4"/>
    </row>
    <row r="463" spans="1:2" x14ac:dyDescent="0.4">
      <c r="A463" s="3"/>
      <c r="B463" s="4"/>
    </row>
    <row r="464" spans="1:2" x14ac:dyDescent="0.4">
      <c r="A464" s="3"/>
      <c r="B464" s="4"/>
    </row>
    <row r="465" spans="1:2" x14ac:dyDescent="0.4">
      <c r="A465" s="3"/>
      <c r="B465" s="4"/>
    </row>
    <row r="466" spans="1:2" x14ac:dyDescent="0.4">
      <c r="A466" s="3"/>
      <c r="B466" s="4"/>
    </row>
    <row r="467" spans="1:2" x14ac:dyDescent="0.4">
      <c r="A467" s="3"/>
      <c r="B467" s="4"/>
    </row>
    <row r="468" spans="1:2" x14ac:dyDescent="0.4">
      <c r="A468" s="3"/>
      <c r="B468" s="4"/>
    </row>
    <row r="469" spans="1:2" x14ac:dyDescent="0.4">
      <c r="A469" s="3"/>
      <c r="B469" s="4"/>
    </row>
    <row r="470" spans="1:2" x14ac:dyDescent="0.4">
      <c r="A470" s="3"/>
      <c r="B470" s="4"/>
    </row>
    <row r="471" spans="1:2" x14ac:dyDescent="0.4">
      <c r="A471" s="3"/>
      <c r="B471" s="4"/>
    </row>
    <row r="472" spans="1:2" x14ac:dyDescent="0.4">
      <c r="A472" s="3"/>
      <c r="B472" s="4"/>
    </row>
    <row r="473" spans="1:2" x14ac:dyDescent="0.4">
      <c r="A473" s="3"/>
      <c r="B473" s="4"/>
    </row>
    <row r="474" spans="1:2" x14ac:dyDescent="0.4">
      <c r="A474" s="3"/>
      <c r="B474" s="4"/>
    </row>
    <row r="475" spans="1:2" x14ac:dyDescent="0.4">
      <c r="A475" s="3"/>
      <c r="B475" s="4"/>
    </row>
    <row r="476" spans="1:2" x14ac:dyDescent="0.4">
      <c r="A476" s="3"/>
      <c r="B476" s="4"/>
    </row>
    <row r="477" spans="1:2" x14ac:dyDescent="0.4">
      <c r="A477" s="3"/>
      <c r="B477" s="4"/>
    </row>
    <row r="478" spans="1:2" x14ac:dyDescent="0.4">
      <c r="A478" s="3"/>
      <c r="B478" s="4"/>
    </row>
    <row r="479" spans="1:2" x14ac:dyDescent="0.4">
      <c r="A479" s="3"/>
      <c r="B479" s="4"/>
    </row>
    <row r="480" spans="1:2" x14ac:dyDescent="0.4">
      <c r="A480" s="3"/>
      <c r="B480" s="4"/>
    </row>
    <row r="481" spans="1:2" x14ac:dyDescent="0.4">
      <c r="A481" s="3"/>
      <c r="B481" s="4"/>
    </row>
    <row r="482" spans="1:2" x14ac:dyDescent="0.4">
      <c r="A482" s="3"/>
      <c r="B482" s="4"/>
    </row>
    <row r="483" spans="1:2" x14ac:dyDescent="0.4">
      <c r="A483" s="3"/>
      <c r="B483" s="4"/>
    </row>
    <row r="484" spans="1:2" x14ac:dyDescent="0.4">
      <c r="A484" s="3"/>
      <c r="B484" s="4"/>
    </row>
    <row r="485" spans="1:2" x14ac:dyDescent="0.4">
      <c r="A485" s="3"/>
      <c r="B485" s="4"/>
    </row>
    <row r="486" spans="1:2" x14ac:dyDescent="0.4">
      <c r="A486" s="3"/>
      <c r="B486" s="4"/>
    </row>
    <row r="487" spans="1:2" x14ac:dyDescent="0.4">
      <c r="A487" s="3"/>
      <c r="B487" s="4"/>
    </row>
    <row r="488" spans="1:2" x14ac:dyDescent="0.4">
      <c r="A488" s="3"/>
      <c r="B488" s="4"/>
    </row>
    <row r="489" spans="1:2" x14ac:dyDescent="0.4">
      <c r="A489" s="3"/>
      <c r="B489" s="4"/>
    </row>
    <row r="490" spans="1:2" x14ac:dyDescent="0.4">
      <c r="A490" s="3"/>
      <c r="B490" s="4"/>
    </row>
    <row r="491" spans="1:2" x14ac:dyDescent="0.4">
      <c r="A491" s="3"/>
      <c r="B491" s="4"/>
    </row>
    <row r="492" spans="1:2" x14ac:dyDescent="0.4">
      <c r="A492" s="3"/>
      <c r="B492" s="4"/>
    </row>
    <row r="493" spans="1:2" x14ac:dyDescent="0.4">
      <c r="A493" s="3"/>
      <c r="B493" s="4"/>
    </row>
    <row r="494" spans="1:2" x14ac:dyDescent="0.4">
      <c r="A494" s="3"/>
      <c r="B494" s="4"/>
    </row>
    <row r="495" spans="1:2" x14ac:dyDescent="0.4">
      <c r="A495" s="3"/>
      <c r="B495" s="4"/>
    </row>
    <row r="496" spans="1:2" x14ac:dyDescent="0.4">
      <c r="A496" s="3"/>
      <c r="B496" s="4"/>
    </row>
    <row r="497" spans="1:2" x14ac:dyDescent="0.4">
      <c r="A497" s="3"/>
      <c r="B497" s="4"/>
    </row>
    <row r="498" spans="1:2" x14ac:dyDescent="0.4">
      <c r="A498" s="3"/>
      <c r="B498" s="4"/>
    </row>
    <row r="499" spans="1:2" x14ac:dyDescent="0.4">
      <c r="A499" s="3"/>
      <c r="B499" s="4"/>
    </row>
    <row r="500" spans="1:2" x14ac:dyDescent="0.4">
      <c r="A500" s="3"/>
      <c r="B500" s="4"/>
    </row>
    <row r="501" spans="1:2" x14ac:dyDescent="0.4">
      <c r="A501" s="3"/>
      <c r="B501" s="4"/>
    </row>
    <row r="502" spans="1:2" x14ac:dyDescent="0.4">
      <c r="A502" s="3"/>
      <c r="B502" s="4"/>
    </row>
    <row r="503" spans="1:2" x14ac:dyDescent="0.4">
      <c r="A503" s="3"/>
      <c r="B503" s="4"/>
    </row>
    <row r="504" spans="1:2" x14ac:dyDescent="0.4">
      <c r="A504" s="3"/>
      <c r="B504" s="4"/>
    </row>
    <row r="505" spans="1:2" x14ac:dyDescent="0.4">
      <c r="A505" s="3"/>
      <c r="B505" s="4"/>
    </row>
    <row r="506" spans="1:2" x14ac:dyDescent="0.4">
      <c r="A506" s="3"/>
      <c r="B506" s="4"/>
    </row>
    <row r="507" spans="1:2" x14ac:dyDescent="0.4">
      <c r="A507" s="3"/>
      <c r="B507" s="4"/>
    </row>
    <row r="508" spans="1:2" x14ac:dyDescent="0.4">
      <c r="A508" s="3"/>
      <c r="B508" s="4"/>
    </row>
    <row r="509" spans="1:2" x14ac:dyDescent="0.4">
      <c r="A509" s="3"/>
      <c r="B509" s="4"/>
    </row>
    <row r="510" spans="1:2" x14ac:dyDescent="0.4">
      <c r="A510" s="3"/>
      <c r="B510" s="4"/>
    </row>
    <row r="511" spans="1:2" x14ac:dyDescent="0.4">
      <c r="A511" s="3"/>
      <c r="B511" s="4"/>
    </row>
    <row r="512" spans="1:2" x14ac:dyDescent="0.4">
      <c r="A512" s="3"/>
      <c r="B512" s="4"/>
    </row>
    <row r="513" spans="1:2" x14ac:dyDescent="0.4">
      <c r="A513" s="3"/>
      <c r="B513" s="4"/>
    </row>
    <row r="514" spans="1:2" x14ac:dyDescent="0.4">
      <c r="A514" s="3"/>
      <c r="B514" s="4"/>
    </row>
    <row r="515" spans="1:2" x14ac:dyDescent="0.4">
      <c r="A515" s="3"/>
      <c r="B515" s="4"/>
    </row>
    <row r="516" spans="1:2" x14ac:dyDescent="0.4">
      <c r="A516" s="3"/>
      <c r="B516" s="4"/>
    </row>
    <row r="517" spans="1:2" x14ac:dyDescent="0.4">
      <c r="A517" s="3"/>
      <c r="B517" s="4"/>
    </row>
    <row r="518" spans="1:2" x14ac:dyDescent="0.4">
      <c r="A518" s="3"/>
      <c r="B518" s="4"/>
    </row>
    <row r="519" spans="1:2" x14ac:dyDescent="0.4">
      <c r="A519" s="3"/>
      <c r="B519" s="4"/>
    </row>
    <row r="520" spans="1:2" x14ac:dyDescent="0.4">
      <c r="A520" s="3"/>
      <c r="B520" s="4"/>
    </row>
    <row r="521" spans="1:2" x14ac:dyDescent="0.4">
      <c r="A521" s="3"/>
      <c r="B521" s="4"/>
    </row>
    <row r="522" spans="1:2" x14ac:dyDescent="0.4">
      <c r="A522" s="3"/>
      <c r="B522" s="4"/>
    </row>
    <row r="523" spans="1:2" x14ac:dyDescent="0.4">
      <c r="A523" s="3"/>
      <c r="B523" s="4"/>
    </row>
    <row r="524" spans="1:2" x14ac:dyDescent="0.4">
      <c r="A524" s="3"/>
      <c r="B524" s="4"/>
    </row>
    <row r="525" spans="1:2" x14ac:dyDescent="0.4">
      <c r="A525" s="3"/>
      <c r="B525" s="4"/>
    </row>
    <row r="526" spans="1:2" x14ac:dyDescent="0.4">
      <c r="A526" s="3"/>
      <c r="B526" s="4"/>
    </row>
    <row r="527" spans="1:2" x14ac:dyDescent="0.4">
      <c r="A527" s="3"/>
      <c r="B527" s="4"/>
    </row>
    <row r="528" spans="1:2" x14ac:dyDescent="0.4">
      <c r="A528" s="3"/>
      <c r="B528" s="4"/>
    </row>
    <row r="529" spans="1:2" x14ac:dyDescent="0.4">
      <c r="A529" s="3"/>
      <c r="B529" s="4"/>
    </row>
    <row r="530" spans="1:2" x14ac:dyDescent="0.4">
      <c r="A530" s="3"/>
      <c r="B530" s="4"/>
    </row>
    <row r="531" spans="1:2" x14ac:dyDescent="0.4">
      <c r="A531" s="3"/>
      <c r="B531" s="4"/>
    </row>
    <row r="532" spans="1:2" x14ac:dyDescent="0.4">
      <c r="A532" s="3"/>
      <c r="B532" s="4"/>
    </row>
    <row r="533" spans="1:2" x14ac:dyDescent="0.4">
      <c r="A533" s="3"/>
      <c r="B533" s="4"/>
    </row>
    <row r="534" spans="1:2" x14ac:dyDescent="0.4">
      <c r="A534" s="3"/>
      <c r="B534" s="4"/>
    </row>
    <row r="535" spans="1:2" x14ac:dyDescent="0.4">
      <c r="A535" s="3"/>
      <c r="B535" s="4"/>
    </row>
    <row r="536" spans="1:2" x14ac:dyDescent="0.4">
      <c r="A536" s="3"/>
      <c r="B536" s="4"/>
    </row>
    <row r="537" spans="1:2" x14ac:dyDescent="0.4">
      <c r="A537" s="3"/>
      <c r="B537" s="4"/>
    </row>
    <row r="538" spans="1:2" x14ac:dyDescent="0.4">
      <c r="A538" s="3"/>
      <c r="B538" s="4"/>
    </row>
    <row r="539" spans="1:2" x14ac:dyDescent="0.4">
      <c r="A539" s="3"/>
      <c r="B539" s="4"/>
    </row>
    <row r="540" spans="1:2" x14ac:dyDescent="0.4">
      <c r="A540" s="3"/>
      <c r="B540" s="4"/>
    </row>
    <row r="541" spans="1:2" x14ac:dyDescent="0.4">
      <c r="A541" s="3"/>
      <c r="B541" s="4"/>
    </row>
    <row r="542" spans="1:2" x14ac:dyDescent="0.4">
      <c r="A542" s="3"/>
      <c r="B542" s="4"/>
    </row>
    <row r="543" spans="1:2" x14ac:dyDescent="0.4">
      <c r="A543" s="3"/>
      <c r="B543" s="4"/>
    </row>
    <row r="544" spans="1:2" x14ac:dyDescent="0.4">
      <c r="A544" s="3"/>
      <c r="B544" s="4"/>
    </row>
    <row r="545" spans="1:2" x14ac:dyDescent="0.4">
      <c r="A545" s="3"/>
      <c r="B545" s="4"/>
    </row>
    <row r="546" spans="1:2" x14ac:dyDescent="0.4">
      <c r="A546" s="3"/>
      <c r="B546" s="4"/>
    </row>
    <row r="547" spans="1:2" x14ac:dyDescent="0.4">
      <c r="A547" s="3"/>
      <c r="B547" s="4"/>
    </row>
    <row r="548" spans="1:2" x14ac:dyDescent="0.4">
      <c r="A548" s="3"/>
      <c r="B548" s="4"/>
    </row>
    <row r="549" spans="1:2" x14ac:dyDescent="0.4">
      <c r="A549" s="3"/>
      <c r="B549" s="4"/>
    </row>
    <row r="550" spans="1:2" x14ac:dyDescent="0.4">
      <c r="A550" s="3"/>
      <c r="B550" s="4"/>
    </row>
    <row r="551" spans="1:2" x14ac:dyDescent="0.4">
      <c r="A551" s="3"/>
      <c r="B551" s="4"/>
    </row>
    <row r="552" spans="1:2" x14ac:dyDescent="0.4">
      <c r="A552" s="3"/>
      <c r="B552" s="4"/>
    </row>
    <row r="553" spans="1:2" x14ac:dyDescent="0.4">
      <c r="A553" s="3"/>
      <c r="B553" s="4"/>
    </row>
    <row r="554" spans="1:2" x14ac:dyDescent="0.4">
      <c r="A554" s="3"/>
      <c r="B554" s="4"/>
    </row>
    <row r="555" spans="1:2" x14ac:dyDescent="0.4">
      <c r="A555" s="3"/>
      <c r="B555" s="4"/>
    </row>
    <row r="556" spans="1:2" x14ac:dyDescent="0.4">
      <c r="A556" s="3"/>
      <c r="B556" s="4"/>
    </row>
    <row r="557" spans="1:2" x14ac:dyDescent="0.4">
      <c r="A557" s="3"/>
      <c r="B557" s="4"/>
    </row>
    <row r="558" spans="1:2" x14ac:dyDescent="0.4">
      <c r="A558" s="3"/>
      <c r="B558" s="4"/>
    </row>
    <row r="559" spans="1:2" x14ac:dyDescent="0.4">
      <c r="A559" s="3"/>
      <c r="B559" s="4"/>
    </row>
    <row r="560" spans="1:2" x14ac:dyDescent="0.4">
      <c r="A560" s="3"/>
      <c r="B560" s="4"/>
    </row>
    <row r="561" spans="1:2" x14ac:dyDescent="0.4">
      <c r="A561" s="3"/>
      <c r="B561" s="4"/>
    </row>
    <row r="562" spans="1:2" x14ac:dyDescent="0.4">
      <c r="A562" s="3"/>
      <c r="B562" s="4"/>
    </row>
    <row r="563" spans="1:2" x14ac:dyDescent="0.4">
      <c r="A563" s="3"/>
      <c r="B563" s="4"/>
    </row>
    <row r="564" spans="1:2" x14ac:dyDescent="0.4">
      <c r="A564" s="3"/>
      <c r="B564" s="4"/>
    </row>
    <row r="565" spans="1:2" x14ac:dyDescent="0.4">
      <c r="A565" s="3"/>
      <c r="B565" s="4"/>
    </row>
    <row r="566" spans="1:2" x14ac:dyDescent="0.4">
      <c r="A566" s="3"/>
      <c r="B566" s="4"/>
    </row>
    <row r="567" spans="1:2" x14ac:dyDescent="0.4">
      <c r="A567" s="3"/>
      <c r="B567" s="4"/>
    </row>
    <row r="568" spans="1:2" x14ac:dyDescent="0.4">
      <c r="A568" s="3"/>
      <c r="B568" s="4"/>
    </row>
    <row r="569" spans="1:2" x14ac:dyDescent="0.4">
      <c r="A569" s="3"/>
      <c r="B569" s="4"/>
    </row>
    <row r="570" spans="1:2" x14ac:dyDescent="0.4">
      <c r="A570" s="3"/>
      <c r="B570" s="4"/>
    </row>
    <row r="571" spans="1:2" x14ac:dyDescent="0.4">
      <c r="A571" s="3"/>
      <c r="B571" s="4"/>
    </row>
    <row r="572" spans="1:2" x14ac:dyDescent="0.4">
      <c r="A572" s="3"/>
      <c r="B572" s="4"/>
    </row>
    <row r="573" spans="1:2" x14ac:dyDescent="0.4">
      <c r="A573" s="3"/>
      <c r="B573" s="4"/>
    </row>
    <row r="574" spans="1:2" x14ac:dyDescent="0.4">
      <c r="A574" s="3"/>
      <c r="B574" s="4"/>
    </row>
    <row r="575" spans="1:2" x14ac:dyDescent="0.4">
      <c r="A575" s="3"/>
      <c r="B575" s="4"/>
    </row>
    <row r="576" spans="1:2" x14ac:dyDescent="0.4">
      <c r="A576" s="3"/>
      <c r="B576" s="4"/>
    </row>
    <row r="577" spans="1:2" x14ac:dyDescent="0.4">
      <c r="A577" s="3"/>
      <c r="B577" s="4"/>
    </row>
    <row r="578" spans="1:2" x14ac:dyDescent="0.4">
      <c r="A578" s="3"/>
      <c r="B578" s="4"/>
    </row>
    <row r="579" spans="1:2" x14ac:dyDescent="0.4">
      <c r="A579" s="3"/>
      <c r="B579" s="4"/>
    </row>
    <row r="580" spans="1:2" x14ac:dyDescent="0.4">
      <c r="A580" s="3"/>
      <c r="B580" s="4"/>
    </row>
    <row r="581" spans="1:2" x14ac:dyDescent="0.4">
      <c r="A581" s="3"/>
      <c r="B581" s="4"/>
    </row>
    <row r="582" spans="1:2" x14ac:dyDescent="0.4">
      <c r="A582" s="3"/>
      <c r="B582" s="4"/>
    </row>
    <row r="583" spans="1:2" x14ac:dyDescent="0.4">
      <c r="A583" s="3"/>
      <c r="B583" s="4"/>
    </row>
    <row r="584" spans="1:2" x14ac:dyDescent="0.4">
      <c r="A584" s="3"/>
      <c r="B584" s="4"/>
    </row>
    <row r="585" spans="1:2" x14ac:dyDescent="0.4">
      <c r="A585" s="3"/>
      <c r="B585" s="4"/>
    </row>
    <row r="586" spans="1:2" x14ac:dyDescent="0.4">
      <c r="A586" s="3"/>
      <c r="B586" s="4"/>
    </row>
    <row r="587" spans="1:2" x14ac:dyDescent="0.4">
      <c r="A587" s="3"/>
      <c r="B587" s="4"/>
    </row>
    <row r="588" spans="1:2" x14ac:dyDescent="0.4">
      <c r="A588" s="3"/>
      <c r="B588" s="4"/>
    </row>
    <row r="589" spans="1:2" x14ac:dyDescent="0.4">
      <c r="A589" s="3"/>
      <c r="B589" s="4"/>
    </row>
    <row r="590" spans="1:2" x14ac:dyDescent="0.4">
      <c r="A590" s="3"/>
      <c r="B590" s="4"/>
    </row>
    <row r="591" spans="1:2" x14ac:dyDescent="0.4">
      <c r="A591" s="3"/>
      <c r="B591" s="4"/>
    </row>
    <row r="592" spans="1:2" x14ac:dyDescent="0.4">
      <c r="A592" s="3"/>
      <c r="B592" s="4"/>
    </row>
    <row r="593" spans="1:2" x14ac:dyDescent="0.4">
      <c r="A593" s="3"/>
      <c r="B593" s="4"/>
    </row>
    <row r="594" spans="1:2" x14ac:dyDescent="0.4">
      <c r="A594" s="3"/>
      <c r="B594" s="4"/>
    </row>
    <row r="595" spans="1:2" x14ac:dyDescent="0.4">
      <c r="A595" s="3"/>
      <c r="B595" s="4"/>
    </row>
    <row r="596" spans="1:2" x14ac:dyDescent="0.4">
      <c r="A596" s="3"/>
      <c r="B596" s="4"/>
    </row>
    <row r="597" spans="1:2" x14ac:dyDescent="0.4">
      <c r="A597" s="3"/>
      <c r="B597" s="4"/>
    </row>
    <row r="598" spans="1:2" x14ac:dyDescent="0.4">
      <c r="A598" s="3"/>
      <c r="B598" s="4"/>
    </row>
    <row r="599" spans="1:2" x14ac:dyDescent="0.4">
      <c r="A599" s="3"/>
      <c r="B599" s="4"/>
    </row>
    <row r="600" spans="1:2" x14ac:dyDescent="0.4">
      <c r="A600" s="3"/>
      <c r="B600" s="4"/>
    </row>
    <row r="601" spans="1:2" x14ac:dyDescent="0.4">
      <c r="A601" s="3"/>
      <c r="B601" s="4"/>
    </row>
    <row r="602" spans="1:2" x14ac:dyDescent="0.4">
      <c r="A602" s="3"/>
      <c r="B602" s="4"/>
    </row>
    <row r="603" spans="1:2" x14ac:dyDescent="0.4">
      <c r="A603" s="3"/>
      <c r="B603" s="4"/>
    </row>
    <row r="604" spans="1:2" x14ac:dyDescent="0.4">
      <c r="A604" s="3"/>
      <c r="B604" s="4"/>
    </row>
    <row r="605" spans="1:2" x14ac:dyDescent="0.4">
      <c r="A605" s="3"/>
      <c r="B605" s="4"/>
    </row>
    <row r="606" spans="1:2" x14ac:dyDescent="0.4">
      <c r="A606" s="3"/>
      <c r="B606" s="4"/>
    </row>
    <row r="607" spans="1:2" x14ac:dyDescent="0.4">
      <c r="A607" s="3"/>
      <c r="B607" s="4"/>
    </row>
    <row r="608" spans="1:2" x14ac:dyDescent="0.4">
      <c r="A608" s="3"/>
      <c r="B608" s="4"/>
    </row>
    <row r="609" spans="1:2" x14ac:dyDescent="0.4">
      <c r="A609" s="3"/>
      <c r="B609" s="4"/>
    </row>
    <row r="610" spans="1:2" x14ac:dyDescent="0.4">
      <c r="A610" s="3"/>
      <c r="B610" s="4"/>
    </row>
    <row r="611" spans="1:2" x14ac:dyDescent="0.4">
      <c r="A611" s="3"/>
      <c r="B611" s="4"/>
    </row>
    <row r="612" spans="1:2" x14ac:dyDescent="0.4">
      <c r="A612" s="3"/>
      <c r="B612" s="4"/>
    </row>
    <row r="613" spans="1:2" x14ac:dyDescent="0.4">
      <c r="A613" s="3"/>
      <c r="B613" s="4"/>
    </row>
    <row r="614" spans="1:2" x14ac:dyDescent="0.4">
      <c r="A614" s="3"/>
      <c r="B614" s="4"/>
    </row>
    <row r="615" spans="1:2" x14ac:dyDescent="0.4">
      <c r="A615" s="3"/>
      <c r="B615" s="4"/>
    </row>
    <row r="616" spans="1:2" x14ac:dyDescent="0.4">
      <c r="A616" s="3"/>
      <c r="B616" s="4"/>
    </row>
    <row r="617" spans="1:2" x14ac:dyDescent="0.4">
      <c r="A617" s="3"/>
      <c r="B617" s="4"/>
    </row>
    <row r="618" spans="1:2" x14ac:dyDescent="0.4">
      <c r="A618" s="3"/>
      <c r="B618" s="4"/>
    </row>
    <row r="619" spans="1:2" x14ac:dyDescent="0.4">
      <c r="A619" s="3"/>
      <c r="B619" s="4"/>
    </row>
    <row r="620" spans="1:2" x14ac:dyDescent="0.4">
      <c r="A620" s="3"/>
      <c r="B620" s="4"/>
    </row>
    <row r="621" spans="1:2" x14ac:dyDescent="0.4">
      <c r="A621" s="3"/>
      <c r="B621" s="4"/>
    </row>
    <row r="622" spans="1:2" x14ac:dyDescent="0.4">
      <c r="A622" s="3"/>
      <c r="B622" s="4"/>
    </row>
    <row r="623" spans="1:2" x14ac:dyDescent="0.4">
      <c r="A623" s="3"/>
      <c r="B623" s="4"/>
    </row>
    <row r="624" spans="1:2" x14ac:dyDescent="0.4">
      <c r="A624" s="3"/>
      <c r="B624" s="4"/>
    </row>
    <row r="625" spans="1:2" x14ac:dyDescent="0.4">
      <c r="A625" s="3"/>
      <c r="B625" s="4"/>
    </row>
    <row r="626" spans="1:2" x14ac:dyDescent="0.4">
      <c r="A626" s="3"/>
      <c r="B626" s="4"/>
    </row>
    <row r="627" spans="1:2" x14ac:dyDescent="0.4">
      <c r="A627" s="3"/>
      <c r="B627" s="4"/>
    </row>
    <row r="628" spans="1:2" x14ac:dyDescent="0.4">
      <c r="A628" s="3"/>
      <c r="B628" s="4"/>
    </row>
    <row r="629" spans="1:2" x14ac:dyDescent="0.4">
      <c r="A629" s="3"/>
      <c r="B629" s="4"/>
    </row>
    <row r="630" spans="1:2" x14ac:dyDescent="0.4">
      <c r="A630" s="3"/>
      <c r="B630" s="4"/>
    </row>
    <row r="631" spans="1:2" x14ac:dyDescent="0.4">
      <c r="A631" s="3"/>
      <c r="B631" s="4"/>
    </row>
    <row r="632" spans="1:2" x14ac:dyDescent="0.4">
      <c r="A632" s="3"/>
      <c r="B632" s="4"/>
    </row>
    <row r="633" spans="1:2" x14ac:dyDescent="0.4">
      <c r="A633" s="3"/>
      <c r="B633" s="4"/>
    </row>
    <row r="634" spans="1:2" x14ac:dyDescent="0.4">
      <c r="A634" s="3"/>
      <c r="B634" s="4"/>
    </row>
    <row r="635" spans="1:2" x14ac:dyDescent="0.4">
      <c r="A635" s="3"/>
      <c r="B635" s="4"/>
    </row>
    <row r="636" spans="1:2" x14ac:dyDescent="0.4">
      <c r="A636" s="3"/>
      <c r="B636" s="4"/>
    </row>
    <row r="637" spans="1:2" x14ac:dyDescent="0.4">
      <c r="A637" s="3"/>
      <c r="B637" s="4"/>
    </row>
    <row r="638" spans="1:2" x14ac:dyDescent="0.4">
      <c r="A638" s="3"/>
      <c r="B638" s="4"/>
    </row>
    <row r="639" spans="1:2" x14ac:dyDescent="0.4">
      <c r="A639" s="3"/>
      <c r="B639" s="4"/>
    </row>
    <row r="640" spans="1:2" x14ac:dyDescent="0.4">
      <c r="A640" s="3"/>
      <c r="B640" s="4"/>
    </row>
    <row r="641" spans="1:2" x14ac:dyDescent="0.4">
      <c r="A641" s="3"/>
      <c r="B641" s="4"/>
    </row>
    <row r="642" spans="1:2" x14ac:dyDescent="0.4">
      <c r="A642" s="3"/>
      <c r="B642" s="4"/>
    </row>
    <row r="643" spans="1:2" x14ac:dyDescent="0.4">
      <c r="A643" s="3"/>
      <c r="B643" s="4"/>
    </row>
    <row r="644" spans="1:2" x14ac:dyDescent="0.4">
      <c r="A644" s="3"/>
      <c r="B644" s="4"/>
    </row>
    <row r="645" spans="1:2" x14ac:dyDescent="0.4">
      <c r="A645" s="3"/>
      <c r="B645" s="4"/>
    </row>
    <row r="646" spans="1:2" x14ac:dyDescent="0.4">
      <c r="A646" s="3"/>
      <c r="B646" s="4"/>
    </row>
    <row r="647" spans="1:2" x14ac:dyDescent="0.4">
      <c r="A647" s="3"/>
      <c r="B647" s="4"/>
    </row>
    <row r="648" spans="1:2" x14ac:dyDescent="0.4">
      <c r="A648" s="3"/>
      <c r="B648" s="4"/>
    </row>
    <row r="649" spans="1:2" x14ac:dyDescent="0.4">
      <c r="A649" s="3"/>
      <c r="B649" s="4"/>
    </row>
    <row r="650" spans="1:2" x14ac:dyDescent="0.4">
      <c r="A650" s="3"/>
      <c r="B650" s="4"/>
    </row>
    <row r="651" spans="1:2" x14ac:dyDescent="0.4">
      <c r="A651" s="3"/>
      <c r="B651" s="4"/>
    </row>
    <row r="652" spans="1:2" x14ac:dyDescent="0.4">
      <c r="A652" s="3"/>
      <c r="B652" s="4"/>
    </row>
    <row r="653" spans="1:2" x14ac:dyDescent="0.4">
      <c r="A653" s="3"/>
      <c r="B653" s="4"/>
    </row>
    <row r="654" spans="1:2" x14ac:dyDescent="0.4">
      <c r="A654" s="3"/>
      <c r="B654" s="4"/>
    </row>
    <row r="655" spans="1:2" x14ac:dyDescent="0.4">
      <c r="A655" s="3"/>
      <c r="B655" s="4"/>
    </row>
    <row r="656" spans="1:2" x14ac:dyDescent="0.4">
      <c r="A656" s="3"/>
      <c r="B656" s="4"/>
    </row>
    <row r="657" spans="1:2" x14ac:dyDescent="0.4">
      <c r="A657" s="3"/>
      <c r="B657" s="4"/>
    </row>
    <row r="658" spans="1:2" x14ac:dyDescent="0.4">
      <c r="A658" s="3"/>
      <c r="B658" s="4"/>
    </row>
    <row r="659" spans="1:2" x14ac:dyDescent="0.4">
      <c r="A659" s="3"/>
      <c r="B659" s="4"/>
    </row>
    <row r="660" spans="1:2" x14ac:dyDescent="0.4">
      <c r="A660" s="3"/>
      <c r="B660" s="4"/>
    </row>
    <row r="661" spans="1:2" x14ac:dyDescent="0.4">
      <c r="A661" s="3"/>
      <c r="B661" s="4"/>
    </row>
    <row r="662" spans="1:2" x14ac:dyDescent="0.4">
      <c r="A662" s="3"/>
      <c r="B662" s="4"/>
    </row>
    <row r="663" spans="1:2" x14ac:dyDescent="0.4">
      <c r="A663" s="3"/>
      <c r="B663" s="4"/>
    </row>
    <row r="664" spans="1:2" x14ac:dyDescent="0.4">
      <c r="A664" s="3"/>
      <c r="B664" s="4"/>
    </row>
    <row r="665" spans="1:2" x14ac:dyDescent="0.4">
      <c r="A665" s="3"/>
      <c r="B665" s="4"/>
    </row>
    <row r="666" spans="1:2" x14ac:dyDescent="0.4">
      <c r="A666" s="3"/>
      <c r="B666" s="4"/>
    </row>
    <row r="667" spans="1:2" x14ac:dyDescent="0.4">
      <c r="A667" s="3"/>
      <c r="B667" s="4"/>
    </row>
    <row r="668" spans="1:2" x14ac:dyDescent="0.4">
      <c r="A668" s="3"/>
      <c r="B668" s="4"/>
    </row>
    <row r="669" spans="1:2" x14ac:dyDescent="0.4">
      <c r="A669" s="3"/>
      <c r="B669" s="4"/>
    </row>
    <row r="670" spans="1:2" x14ac:dyDescent="0.4">
      <c r="A670" s="3"/>
      <c r="B670" s="4"/>
    </row>
    <row r="671" spans="1:2" x14ac:dyDescent="0.4">
      <c r="A671" s="3"/>
      <c r="B671" s="4"/>
    </row>
    <row r="672" spans="1:2" x14ac:dyDescent="0.4">
      <c r="A672" s="3"/>
      <c r="B672" s="4"/>
    </row>
    <row r="673" spans="1:2" x14ac:dyDescent="0.4">
      <c r="A673" s="3"/>
      <c r="B673" s="4"/>
    </row>
    <row r="674" spans="1:2" x14ac:dyDescent="0.4">
      <c r="A674" s="3"/>
      <c r="B674" s="4"/>
    </row>
    <row r="675" spans="1:2" x14ac:dyDescent="0.4">
      <c r="A675" s="3"/>
      <c r="B675" s="4"/>
    </row>
    <row r="676" spans="1:2" x14ac:dyDescent="0.4">
      <c r="A676" s="3"/>
      <c r="B676" s="4"/>
    </row>
    <row r="677" spans="1:2" x14ac:dyDescent="0.4">
      <c r="A677" s="3"/>
      <c r="B677" s="4"/>
    </row>
    <row r="678" spans="1:2" x14ac:dyDescent="0.4">
      <c r="A678" s="3"/>
      <c r="B678" s="4"/>
    </row>
    <row r="679" spans="1:2" x14ac:dyDescent="0.4">
      <c r="A679" s="3"/>
      <c r="B679" s="4"/>
    </row>
    <row r="680" spans="1:2" x14ac:dyDescent="0.4">
      <c r="A680" s="3"/>
      <c r="B680" s="4"/>
    </row>
    <row r="681" spans="1:2" x14ac:dyDescent="0.4">
      <c r="A681" s="3"/>
      <c r="B681" s="4"/>
    </row>
    <row r="682" spans="1:2" x14ac:dyDescent="0.4">
      <c r="A682" s="3"/>
      <c r="B682" s="4"/>
    </row>
    <row r="683" spans="1:2" x14ac:dyDescent="0.4">
      <c r="A683" s="3"/>
      <c r="B683" s="4"/>
    </row>
    <row r="684" spans="1:2" x14ac:dyDescent="0.4">
      <c r="A684" s="3"/>
      <c r="B684" s="4"/>
    </row>
    <row r="685" spans="1:2" x14ac:dyDescent="0.4">
      <c r="A685" s="3"/>
      <c r="B685" s="4"/>
    </row>
    <row r="686" spans="1:2" x14ac:dyDescent="0.4">
      <c r="A686" s="3"/>
      <c r="B686" s="4"/>
    </row>
    <row r="687" spans="1:2" x14ac:dyDescent="0.4">
      <c r="A687" s="3"/>
      <c r="B687" s="4"/>
    </row>
    <row r="688" spans="1:2" x14ac:dyDescent="0.4">
      <c r="A688" s="3"/>
      <c r="B688" s="4"/>
    </row>
    <row r="689" spans="1:2" x14ac:dyDescent="0.4">
      <c r="A689" s="3"/>
      <c r="B689" s="4"/>
    </row>
    <row r="690" spans="1:2" x14ac:dyDescent="0.4">
      <c r="A690" s="3"/>
      <c r="B690" s="4"/>
    </row>
    <row r="691" spans="1:2" x14ac:dyDescent="0.4">
      <c r="A691" s="3"/>
      <c r="B691" s="4"/>
    </row>
    <row r="692" spans="1:2" x14ac:dyDescent="0.4">
      <c r="A692" s="3"/>
      <c r="B692" s="4"/>
    </row>
    <row r="693" spans="1:2" x14ac:dyDescent="0.4">
      <c r="A693" s="3"/>
      <c r="B693" s="4"/>
    </row>
    <row r="694" spans="1:2" x14ac:dyDescent="0.4">
      <c r="A694" s="3"/>
      <c r="B694" s="4"/>
    </row>
    <row r="695" spans="1:2" x14ac:dyDescent="0.4">
      <c r="A695" s="3"/>
      <c r="B695" s="4"/>
    </row>
    <row r="696" spans="1:2" x14ac:dyDescent="0.4">
      <c r="A696" s="3"/>
      <c r="B696" s="4"/>
    </row>
    <row r="697" spans="1:2" x14ac:dyDescent="0.4">
      <c r="A697" s="3"/>
      <c r="B697" s="4"/>
    </row>
    <row r="698" spans="1:2" x14ac:dyDescent="0.4">
      <c r="A698" s="3"/>
      <c r="B698" s="4"/>
    </row>
    <row r="699" spans="1:2" x14ac:dyDescent="0.4">
      <c r="A699" s="3"/>
      <c r="B699" s="4"/>
    </row>
    <row r="700" spans="1:2" x14ac:dyDescent="0.4">
      <c r="A700" s="3"/>
      <c r="B700" s="4"/>
    </row>
    <row r="701" spans="1:2" x14ac:dyDescent="0.4">
      <c r="A701" s="3"/>
      <c r="B701" s="4"/>
    </row>
    <row r="702" spans="1:2" x14ac:dyDescent="0.4">
      <c r="A702" s="3"/>
      <c r="B702" s="4"/>
    </row>
    <row r="703" spans="1:2" x14ac:dyDescent="0.4">
      <c r="A703" s="3"/>
      <c r="B703" s="4"/>
    </row>
    <row r="704" spans="1:2" x14ac:dyDescent="0.4">
      <c r="A704" s="3"/>
      <c r="B704" s="4"/>
    </row>
    <row r="705" spans="1:2" x14ac:dyDescent="0.4">
      <c r="A705" s="3"/>
      <c r="B705" s="4"/>
    </row>
    <row r="706" spans="1:2" x14ac:dyDescent="0.4">
      <c r="A706" s="3"/>
      <c r="B706" s="4"/>
    </row>
    <row r="707" spans="1:2" x14ac:dyDescent="0.4">
      <c r="A707" s="3"/>
      <c r="B707" s="4"/>
    </row>
    <row r="708" spans="1:2" x14ac:dyDescent="0.4">
      <c r="A708" s="3"/>
      <c r="B708" s="4"/>
    </row>
    <row r="709" spans="1:2" x14ac:dyDescent="0.4">
      <c r="A709" s="3"/>
      <c r="B709" s="4"/>
    </row>
    <row r="710" spans="1:2" x14ac:dyDescent="0.4">
      <c r="A710" s="3"/>
      <c r="B710" s="4"/>
    </row>
    <row r="711" spans="1:2" x14ac:dyDescent="0.4">
      <c r="A711" s="3"/>
      <c r="B711" s="4"/>
    </row>
    <row r="712" spans="1:2" x14ac:dyDescent="0.4">
      <c r="A712" s="3"/>
      <c r="B712" s="4"/>
    </row>
    <row r="713" spans="1:2" x14ac:dyDescent="0.4">
      <c r="A713" s="3"/>
      <c r="B713" s="4"/>
    </row>
    <row r="714" spans="1:2" x14ac:dyDescent="0.4">
      <c r="A714" s="3"/>
      <c r="B714" s="4"/>
    </row>
    <row r="715" spans="1:2" x14ac:dyDescent="0.4">
      <c r="A715" s="3"/>
      <c r="B715" s="4"/>
    </row>
    <row r="716" spans="1:2" x14ac:dyDescent="0.4">
      <c r="A716" s="3"/>
      <c r="B716" s="4"/>
    </row>
    <row r="717" spans="1:2" x14ac:dyDescent="0.4">
      <c r="A717" s="3"/>
      <c r="B717" s="4"/>
    </row>
    <row r="718" spans="1:2" x14ac:dyDescent="0.4">
      <c r="A718" s="3"/>
      <c r="B718" s="4"/>
    </row>
    <row r="719" spans="1:2" x14ac:dyDescent="0.4">
      <c r="A719" s="3"/>
      <c r="B719" s="4"/>
    </row>
    <row r="720" spans="1:2" x14ac:dyDescent="0.4">
      <c r="A720" s="3"/>
      <c r="B720" s="4"/>
    </row>
    <row r="721" spans="1:2" x14ac:dyDescent="0.4">
      <c r="A721" s="3"/>
      <c r="B721" s="4"/>
    </row>
    <row r="722" spans="1:2" x14ac:dyDescent="0.4">
      <c r="A722" s="3"/>
      <c r="B722" s="4"/>
    </row>
    <row r="723" spans="1:2" x14ac:dyDescent="0.4">
      <c r="A723" s="3"/>
      <c r="B723" s="4"/>
    </row>
    <row r="724" spans="1:2" x14ac:dyDescent="0.4">
      <c r="A724" s="3"/>
      <c r="B724" s="4"/>
    </row>
    <row r="725" spans="1:2" x14ac:dyDescent="0.4">
      <c r="A725" s="3"/>
      <c r="B725" s="4"/>
    </row>
    <row r="726" spans="1:2" x14ac:dyDescent="0.4">
      <c r="A726" s="3"/>
      <c r="B726" s="4"/>
    </row>
    <row r="727" spans="1:2" x14ac:dyDescent="0.4">
      <c r="A727" s="3"/>
      <c r="B727" s="4"/>
    </row>
    <row r="728" spans="1:2" x14ac:dyDescent="0.4">
      <c r="A728" s="3"/>
      <c r="B728" s="4"/>
    </row>
    <row r="729" spans="1:2" x14ac:dyDescent="0.4">
      <c r="A729" s="3"/>
      <c r="B729" s="4"/>
    </row>
    <row r="730" spans="1:2" x14ac:dyDescent="0.4">
      <c r="A730" s="3"/>
      <c r="B730" s="4"/>
    </row>
    <row r="731" spans="1:2" x14ac:dyDescent="0.4">
      <c r="A731" s="3"/>
      <c r="B731" s="4"/>
    </row>
    <row r="732" spans="1:2" x14ac:dyDescent="0.4">
      <c r="A732" s="3"/>
      <c r="B732" s="4"/>
    </row>
    <row r="733" spans="1:2" x14ac:dyDescent="0.4">
      <c r="A733" s="3"/>
      <c r="B733" s="4"/>
    </row>
    <row r="734" spans="1:2" x14ac:dyDescent="0.4">
      <c r="A734" s="3"/>
      <c r="B734" s="4"/>
    </row>
    <row r="735" spans="1:2" x14ac:dyDescent="0.4">
      <c r="A735" s="3"/>
      <c r="B735" s="4"/>
    </row>
    <row r="736" spans="1:2" x14ac:dyDescent="0.4">
      <c r="A736" s="3"/>
      <c r="B736" s="4"/>
    </row>
    <row r="737" spans="1:2" x14ac:dyDescent="0.4">
      <c r="A737" s="3"/>
      <c r="B737" s="4"/>
    </row>
    <row r="738" spans="1:2" x14ac:dyDescent="0.4">
      <c r="A738" s="3"/>
      <c r="B738" s="4"/>
    </row>
    <row r="739" spans="1:2" x14ac:dyDescent="0.4">
      <c r="A739" s="3"/>
      <c r="B739" s="4"/>
    </row>
    <row r="740" spans="1:2" x14ac:dyDescent="0.4">
      <c r="A740" s="3"/>
      <c r="B740" s="4"/>
    </row>
    <row r="741" spans="1:2" x14ac:dyDescent="0.4">
      <c r="A741" s="3"/>
      <c r="B741" s="4"/>
    </row>
    <row r="742" spans="1:2" x14ac:dyDescent="0.4">
      <c r="A742" s="3"/>
      <c r="B742" s="4"/>
    </row>
    <row r="743" spans="1:2" x14ac:dyDescent="0.4">
      <c r="A743" s="3"/>
      <c r="B743" s="4"/>
    </row>
    <row r="744" spans="1:2" x14ac:dyDescent="0.4">
      <c r="A744" s="3"/>
      <c r="B744" s="4"/>
    </row>
    <row r="745" spans="1:2" x14ac:dyDescent="0.4">
      <c r="A745" s="3"/>
      <c r="B745" s="4"/>
    </row>
    <row r="746" spans="1:2" x14ac:dyDescent="0.4">
      <c r="A746" s="3"/>
      <c r="B746" s="4"/>
    </row>
    <row r="747" spans="1:2" x14ac:dyDescent="0.4">
      <c r="A747" s="3"/>
      <c r="B747" s="4"/>
    </row>
    <row r="748" spans="1:2" x14ac:dyDescent="0.4">
      <c r="A748" s="3"/>
      <c r="B748" s="4"/>
    </row>
    <row r="749" spans="1:2" x14ac:dyDescent="0.4">
      <c r="A749" s="3"/>
      <c r="B749" s="4"/>
    </row>
    <row r="750" spans="1:2" x14ac:dyDescent="0.4">
      <c r="A750" s="3"/>
      <c r="B750" s="4"/>
    </row>
    <row r="751" spans="1:2" x14ac:dyDescent="0.4">
      <c r="A751" s="3"/>
      <c r="B751" s="4"/>
    </row>
    <row r="752" spans="1:2" x14ac:dyDescent="0.4">
      <c r="A752" s="3"/>
      <c r="B752" s="4"/>
    </row>
    <row r="753" spans="1:2" x14ac:dyDescent="0.4">
      <c r="A753" s="3"/>
      <c r="B753" s="4"/>
    </row>
    <row r="754" spans="1:2" x14ac:dyDescent="0.4">
      <c r="A754" s="3"/>
      <c r="B754" s="4"/>
    </row>
    <row r="755" spans="1:2" x14ac:dyDescent="0.4">
      <c r="A755" s="3"/>
      <c r="B755" s="4"/>
    </row>
    <row r="756" spans="1:2" x14ac:dyDescent="0.4">
      <c r="A756" s="3"/>
      <c r="B756" s="4"/>
    </row>
    <row r="757" spans="1:2" x14ac:dyDescent="0.4">
      <c r="A757" s="3"/>
      <c r="B757" s="4"/>
    </row>
    <row r="758" spans="1:2" x14ac:dyDescent="0.4">
      <c r="A758" s="3"/>
      <c r="B758" s="4"/>
    </row>
    <row r="759" spans="1:2" x14ac:dyDescent="0.4">
      <c r="A759" s="3"/>
      <c r="B759" s="4"/>
    </row>
    <row r="760" spans="1:2" x14ac:dyDescent="0.4">
      <c r="A760" s="3"/>
      <c r="B760" s="4"/>
    </row>
    <row r="761" spans="1:2" x14ac:dyDescent="0.4">
      <c r="A761" s="3"/>
      <c r="B761" s="4"/>
    </row>
    <row r="762" spans="1:2" x14ac:dyDescent="0.4">
      <c r="A762" s="3"/>
      <c r="B762" s="4"/>
    </row>
    <row r="763" spans="1:2" x14ac:dyDescent="0.4">
      <c r="A763" s="3"/>
      <c r="B763" s="4"/>
    </row>
    <row r="764" spans="1:2" x14ac:dyDescent="0.4">
      <c r="A764" s="3"/>
      <c r="B764" s="4"/>
    </row>
    <row r="765" spans="1:2" x14ac:dyDescent="0.4">
      <c r="A765" s="3"/>
      <c r="B765" s="4"/>
    </row>
    <row r="766" spans="1:2" x14ac:dyDescent="0.4">
      <c r="A766" s="3"/>
      <c r="B766" s="4"/>
    </row>
    <row r="767" spans="1:2" x14ac:dyDescent="0.4">
      <c r="A767" s="3"/>
      <c r="B767" s="4"/>
    </row>
    <row r="768" spans="1:2" x14ac:dyDescent="0.4">
      <c r="A768" s="3"/>
      <c r="B768" s="4"/>
    </row>
    <row r="769" spans="1:2" x14ac:dyDescent="0.4">
      <c r="A769" s="3"/>
      <c r="B769" s="4"/>
    </row>
    <row r="770" spans="1:2" x14ac:dyDescent="0.4">
      <c r="A770" s="3"/>
      <c r="B770" s="4"/>
    </row>
    <row r="771" spans="1:2" x14ac:dyDescent="0.4">
      <c r="A771" s="3"/>
      <c r="B771" s="4"/>
    </row>
    <row r="772" spans="1:2" x14ac:dyDescent="0.4">
      <c r="A772" s="3"/>
      <c r="B772" s="4"/>
    </row>
    <row r="773" spans="1:2" x14ac:dyDescent="0.4">
      <c r="A773" s="3"/>
      <c r="B773" s="4"/>
    </row>
    <row r="774" spans="1:2" x14ac:dyDescent="0.4">
      <c r="A774" s="3"/>
      <c r="B774" s="4"/>
    </row>
    <row r="775" spans="1:2" x14ac:dyDescent="0.4">
      <c r="A775" s="3"/>
      <c r="B775" s="4"/>
    </row>
    <row r="776" spans="1:2" x14ac:dyDescent="0.4">
      <c r="A776" s="3"/>
      <c r="B776" s="4"/>
    </row>
    <row r="777" spans="1:2" x14ac:dyDescent="0.4">
      <c r="A777" s="3"/>
      <c r="B777" s="4"/>
    </row>
    <row r="778" spans="1:2" x14ac:dyDescent="0.4">
      <c r="A778" s="3"/>
      <c r="B778" s="4"/>
    </row>
    <row r="779" spans="1:2" x14ac:dyDescent="0.4">
      <c r="A779" s="3"/>
      <c r="B779" s="4"/>
    </row>
    <row r="780" spans="1:2" x14ac:dyDescent="0.4">
      <c r="A780" s="3"/>
      <c r="B780" s="4"/>
    </row>
    <row r="781" spans="1:2" x14ac:dyDescent="0.4">
      <c r="A781" s="3"/>
      <c r="B781" s="4"/>
    </row>
    <row r="782" spans="1:2" x14ac:dyDescent="0.4">
      <c r="A782" s="3"/>
      <c r="B782" s="4"/>
    </row>
    <row r="783" spans="1:2" x14ac:dyDescent="0.4">
      <c r="A783" s="3"/>
      <c r="B783" s="4"/>
    </row>
    <row r="784" spans="1:2" x14ac:dyDescent="0.4">
      <c r="A784" s="3"/>
      <c r="B784" s="4"/>
    </row>
    <row r="785" spans="1:2" x14ac:dyDescent="0.4">
      <c r="A785" s="3"/>
      <c r="B785" s="4"/>
    </row>
    <row r="786" spans="1:2" x14ac:dyDescent="0.4">
      <c r="A786" s="3"/>
      <c r="B786" s="4"/>
    </row>
    <row r="787" spans="1:2" x14ac:dyDescent="0.4">
      <c r="A787" s="3"/>
      <c r="B787" s="4"/>
    </row>
    <row r="788" spans="1:2" x14ac:dyDescent="0.4">
      <c r="A788" s="3"/>
      <c r="B788" s="4"/>
    </row>
    <row r="789" spans="1:2" x14ac:dyDescent="0.4">
      <c r="A789" s="3"/>
      <c r="B789" s="4"/>
    </row>
    <row r="790" spans="1:2" x14ac:dyDescent="0.4">
      <c r="A790" s="3"/>
      <c r="B790" s="4"/>
    </row>
    <row r="791" spans="1:2" x14ac:dyDescent="0.4">
      <c r="A791" s="3"/>
      <c r="B791" s="4"/>
    </row>
    <row r="792" spans="1:2" x14ac:dyDescent="0.4">
      <c r="A792" s="3"/>
      <c r="B792" s="4"/>
    </row>
    <row r="793" spans="1:2" x14ac:dyDescent="0.4">
      <c r="A793" s="3"/>
      <c r="B793" s="4"/>
    </row>
    <row r="794" spans="1:2" x14ac:dyDescent="0.4">
      <c r="A794" s="3"/>
      <c r="B794" s="4"/>
    </row>
    <row r="795" spans="1:2" x14ac:dyDescent="0.4">
      <c r="A795" s="3"/>
      <c r="B795" s="4"/>
    </row>
    <row r="796" spans="1:2" x14ac:dyDescent="0.4">
      <c r="A796" s="3"/>
      <c r="B796" s="4"/>
    </row>
    <row r="797" spans="1:2" x14ac:dyDescent="0.4">
      <c r="A797" s="3"/>
      <c r="B797" s="4"/>
    </row>
    <row r="798" spans="1:2" x14ac:dyDescent="0.4">
      <c r="A798" s="3"/>
      <c r="B798" s="4"/>
    </row>
    <row r="799" spans="1:2" x14ac:dyDescent="0.4">
      <c r="A799" s="3"/>
      <c r="B799" s="4"/>
    </row>
    <row r="800" spans="1:2" x14ac:dyDescent="0.4">
      <c r="A800" s="3"/>
      <c r="B800" s="4"/>
    </row>
    <row r="801" spans="1:2" x14ac:dyDescent="0.4">
      <c r="A801" s="3"/>
      <c r="B801" s="4"/>
    </row>
    <row r="802" spans="1:2" x14ac:dyDescent="0.4">
      <c r="A802" s="3"/>
      <c r="B802" s="4"/>
    </row>
    <row r="803" spans="1:2" x14ac:dyDescent="0.4">
      <c r="A803" s="3"/>
      <c r="B803" s="4"/>
    </row>
    <row r="804" spans="1:2" x14ac:dyDescent="0.4">
      <c r="A804" s="3"/>
      <c r="B804" s="4"/>
    </row>
    <row r="805" spans="1:2" x14ac:dyDescent="0.4">
      <c r="A805" s="3"/>
      <c r="B805" s="4"/>
    </row>
    <row r="806" spans="1:2" x14ac:dyDescent="0.4">
      <c r="A806" s="3"/>
      <c r="B806" s="4"/>
    </row>
    <row r="807" spans="1:2" x14ac:dyDescent="0.4">
      <c r="A807" s="3"/>
      <c r="B807" s="4"/>
    </row>
    <row r="808" spans="1:2" x14ac:dyDescent="0.4">
      <c r="A808" s="3"/>
      <c r="B808" s="4"/>
    </row>
    <row r="809" spans="1:2" x14ac:dyDescent="0.4">
      <c r="A809" s="3"/>
      <c r="B809" s="4"/>
    </row>
    <row r="810" spans="1:2" x14ac:dyDescent="0.4">
      <c r="A810" s="3"/>
      <c r="B810" s="4"/>
    </row>
    <row r="811" spans="1:2" x14ac:dyDescent="0.4">
      <c r="A811" s="3"/>
      <c r="B811" s="4"/>
    </row>
    <row r="812" spans="1:2" x14ac:dyDescent="0.4">
      <c r="A812" s="3"/>
      <c r="B812" s="4"/>
    </row>
    <row r="813" spans="1:2" x14ac:dyDescent="0.4">
      <c r="A813" s="3"/>
      <c r="B813" s="4"/>
    </row>
    <row r="814" spans="1:2" x14ac:dyDescent="0.4">
      <c r="A814" s="3"/>
      <c r="B814" s="4"/>
    </row>
    <row r="815" spans="1:2" x14ac:dyDescent="0.4">
      <c r="A815" s="3"/>
      <c r="B815" s="4"/>
    </row>
    <row r="816" spans="1:2" x14ac:dyDescent="0.4">
      <c r="A816" s="3"/>
      <c r="B816" s="4"/>
    </row>
    <row r="817" spans="1:2" x14ac:dyDescent="0.4">
      <c r="A817" s="3"/>
      <c r="B817" s="4"/>
    </row>
    <row r="818" spans="1:2" x14ac:dyDescent="0.4">
      <c r="A818" s="3"/>
      <c r="B818" s="4"/>
    </row>
    <row r="819" spans="1:2" x14ac:dyDescent="0.4">
      <c r="A819" s="3"/>
      <c r="B819" s="4"/>
    </row>
    <row r="820" spans="1:2" x14ac:dyDescent="0.4">
      <c r="A820" s="3"/>
      <c r="B820" s="4"/>
    </row>
    <row r="821" spans="1:2" x14ac:dyDescent="0.4">
      <c r="A821" s="3"/>
      <c r="B821" s="4"/>
    </row>
    <row r="822" spans="1:2" x14ac:dyDescent="0.4">
      <c r="A822" s="3"/>
      <c r="B822" s="4"/>
    </row>
    <row r="823" spans="1:2" x14ac:dyDescent="0.4">
      <c r="A823" s="3"/>
      <c r="B823" s="4"/>
    </row>
    <row r="824" spans="1:2" x14ac:dyDescent="0.4">
      <c r="A824" s="3"/>
      <c r="B824" s="4"/>
    </row>
    <row r="825" spans="1:2" x14ac:dyDescent="0.4">
      <c r="A825" s="3"/>
      <c r="B825" s="4"/>
    </row>
    <row r="826" spans="1:2" x14ac:dyDescent="0.4">
      <c r="A826" s="3"/>
      <c r="B826" s="4"/>
    </row>
    <row r="827" spans="1:2" x14ac:dyDescent="0.4">
      <c r="A827" s="3"/>
      <c r="B827" s="4"/>
    </row>
    <row r="828" spans="1:2" x14ac:dyDescent="0.4">
      <c r="A828" s="3"/>
      <c r="B828" s="4"/>
    </row>
    <row r="829" spans="1:2" x14ac:dyDescent="0.4">
      <c r="A829" s="3"/>
      <c r="B829" s="4"/>
    </row>
    <row r="830" spans="1:2" x14ac:dyDescent="0.4">
      <c r="A830" s="3"/>
      <c r="B830" s="4"/>
    </row>
    <row r="831" spans="1:2" x14ac:dyDescent="0.4">
      <c r="A831" s="3"/>
      <c r="B831" s="4"/>
    </row>
    <row r="832" spans="1:2" x14ac:dyDescent="0.4">
      <c r="A832" s="3"/>
      <c r="B832" s="4"/>
    </row>
    <row r="833" spans="1:2" x14ac:dyDescent="0.4">
      <c r="A833" s="3"/>
      <c r="B833" s="4"/>
    </row>
    <row r="834" spans="1:2" x14ac:dyDescent="0.4">
      <c r="A834" s="3"/>
      <c r="B834" s="4"/>
    </row>
    <row r="835" spans="1:2" x14ac:dyDescent="0.4">
      <c r="A835" s="3"/>
      <c r="B835" s="4"/>
    </row>
    <row r="836" spans="1:2" x14ac:dyDescent="0.4">
      <c r="A836" s="3"/>
      <c r="B836" s="4"/>
    </row>
    <row r="837" spans="1:2" x14ac:dyDescent="0.4">
      <c r="A837" s="3"/>
      <c r="B837" s="4"/>
    </row>
    <row r="838" spans="1:2" x14ac:dyDescent="0.4">
      <c r="A838" s="3"/>
      <c r="B838" s="4"/>
    </row>
    <row r="839" spans="1:2" x14ac:dyDescent="0.4">
      <c r="A839" s="3"/>
      <c r="B839" s="4"/>
    </row>
    <row r="840" spans="1:2" x14ac:dyDescent="0.4">
      <c r="A840" s="3"/>
      <c r="B840" s="4"/>
    </row>
    <row r="841" spans="1:2" x14ac:dyDescent="0.4">
      <c r="A841" s="3"/>
      <c r="B841" s="4"/>
    </row>
    <row r="842" spans="1:2" x14ac:dyDescent="0.4">
      <c r="A842" s="3"/>
      <c r="B842" s="4"/>
    </row>
    <row r="843" spans="1:2" x14ac:dyDescent="0.4">
      <c r="A843" s="3"/>
      <c r="B843" s="4"/>
    </row>
    <row r="844" spans="1:2" x14ac:dyDescent="0.4">
      <c r="A844" s="3"/>
      <c r="B844" s="4"/>
    </row>
    <row r="845" spans="1:2" x14ac:dyDescent="0.4">
      <c r="A845" s="3"/>
      <c r="B845" s="4"/>
    </row>
    <row r="846" spans="1:2" x14ac:dyDescent="0.4">
      <c r="A846" s="3"/>
      <c r="B846" s="4"/>
    </row>
    <row r="847" spans="1:2" x14ac:dyDescent="0.4">
      <c r="A847" s="3"/>
      <c r="B847" s="4"/>
    </row>
    <row r="848" spans="1:2" x14ac:dyDescent="0.4">
      <c r="A848" s="3"/>
      <c r="B848" s="4"/>
    </row>
    <row r="849" spans="1:2" x14ac:dyDescent="0.4">
      <c r="A849" s="3"/>
      <c r="B849" s="4"/>
    </row>
    <row r="850" spans="1:2" x14ac:dyDescent="0.4">
      <c r="A850" s="3"/>
      <c r="B850" s="4"/>
    </row>
    <row r="851" spans="1:2" x14ac:dyDescent="0.4">
      <c r="A851" s="3"/>
      <c r="B851" s="4"/>
    </row>
    <row r="852" spans="1:2" x14ac:dyDescent="0.4">
      <c r="A852" s="3"/>
      <c r="B852" s="4"/>
    </row>
    <row r="853" spans="1:2" x14ac:dyDescent="0.4">
      <c r="A853" s="3"/>
      <c r="B853" s="4"/>
    </row>
    <row r="854" spans="1:2" x14ac:dyDescent="0.4">
      <c r="A854" s="3"/>
      <c r="B854" s="4"/>
    </row>
    <row r="855" spans="1:2" x14ac:dyDescent="0.4">
      <c r="A855" s="3"/>
      <c r="B855" s="4"/>
    </row>
    <row r="856" spans="1:2" x14ac:dyDescent="0.4">
      <c r="A856" s="3"/>
      <c r="B856" s="4"/>
    </row>
    <row r="857" spans="1:2" x14ac:dyDescent="0.4">
      <c r="A857" s="3"/>
      <c r="B857" s="4"/>
    </row>
    <row r="858" spans="1:2" x14ac:dyDescent="0.4">
      <c r="A858" s="3"/>
      <c r="B858" s="4"/>
    </row>
    <row r="859" spans="1:2" x14ac:dyDescent="0.4">
      <c r="A859" s="3"/>
      <c r="B859" s="4"/>
    </row>
    <row r="860" spans="1:2" x14ac:dyDescent="0.4">
      <c r="A860" s="3"/>
      <c r="B860" s="4"/>
    </row>
    <row r="861" spans="1:2" x14ac:dyDescent="0.4">
      <c r="A861" s="3"/>
      <c r="B861" s="4"/>
    </row>
    <row r="862" spans="1:2" x14ac:dyDescent="0.4">
      <c r="A862" s="3"/>
      <c r="B862" s="4"/>
    </row>
    <row r="863" spans="1:2" x14ac:dyDescent="0.4">
      <c r="A863" s="3"/>
      <c r="B863" s="4"/>
    </row>
    <row r="864" spans="1:2" x14ac:dyDescent="0.4">
      <c r="A864" s="3"/>
      <c r="B864" s="4"/>
    </row>
    <row r="865" spans="1:2" x14ac:dyDescent="0.4">
      <c r="A865" s="3"/>
      <c r="B865" s="4"/>
    </row>
    <row r="866" spans="1:2" x14ac:dyDescent="0.4">
      <c r="A866" s="3"/>
      <c r="B866" s="4"/>
    </row>
    <row r="867" spans="1:2" x14ac:dyDescent="0.4">
      <c r="A867" s="3"/>
      <c r="B867" s="4"/>
    </row>
    <row r="868" spans="1:2" x14ac:dyDescent="0.4">
      <c r="A868" s="3"/>
      <c r="B868" s="4"/>
    </row>
    <row r="869" spans="1:2" x14ac:dyDescent="0.4">
      <c r="A869" s="3"/>
      <c r="B869" s="4"/>
    </row>
    <row r="870" spans="1:2" x14ac:dyDescent="0.4">
      <c r="A870" s="3"/>
      <c r="B870" s="4"/>
    </row>
    <row r="871" spans="1:2" x14ac:dyDescent="0.4">
      <c r="A871" s="3"/>
      <c r="B871" s="4"/>
    </row>
    <row r="872" spans="1:2" x14ac:dyDescent="0.4">
      <c r="A872" s="3"/>
      <c r="B872" s="4"/>
    </row>
    <row r="873" spans="1:2" x14ac:dyDescent="0.4">
      <c r="A873" s="3"/>
      <c r="B873" s="4"/>
    </row>
    <row r="874" spans="1:2" x14ac:dyDescent="0.4">
      <c r="A874" s="3"/>
      <c r="B874" s="4"/>
    </row>
    <row r="875" spans="1:2" x14ac:dyDescent="0.4">
      <c r="A875" s="3"/>
      <c r="B875" s="4"/>
    </row>
    <row r="876" spans="1:2" x14ac:dyDescent="0.4">
      <c r="A876" s="3"/>
      <c r="B876" s="4"/>
    </row>
    <row r="877" spans="1:2" x14ac:dyDescent="0.4">
      <c r="A877" s="3"/>
      <c r="B877" s="4"/>
    </row>
    <row r="878" spans="1:2" x14ac:dyDescent="0.4">
      <c r="A878" s="3"/>
      <c r="B878" s="4"/>
    </row>
    <row r="879" spans="1:2" x14ac:dyDescent="0.4">
      <c r="A879" s="3"/>
      <c r="B879" s="4"/>
    </row>
    <row r="880" spans="1:2" x14ac:dyDescent="0.4">
      <c r="A880" s="3"/>
      <c r="B880" s="4"/>
    </row>
    <row r="881" spans="1:2" x14ac:dyDescent="0.4">
      <c r="A881" s="3"/>
      <c r="B881" s="4"/>
    </row>
    <row r="882" spans="1:2" x14ac:dyDescent="0.4">
      <c r="A882" s="3"/>
      <c r="B882" s="4"/>
    </row>
    <row r="883" spans="1:2" x14ac:dyDescent="0.4">
      <c r="A883" s="3"/>
      <c r="B883" s="4"/>
    </row>
    <row r="884" spans="1:2" x14ac:dyDescent="0.4">
      <c r="A884" s="3"/>
      <c r="B884" s="4"/>
    </row>
    <row r="885" spans="1:2" x14ac:dyDescent="0.4">
      <c r="A885" s="3"/>
      <c r="B885" s="4"/>
    </row>
    <row r="886" spans="1:2" x14ac:dyDescent="0.4">
      <c r="A886" s="3"/>
      <c r="B886" s="4"/>
    </row>
    <row r="887" spans="1:2" x14ac:dyDescent="0.4">
      <c r="A887" s="3"/>
      <c r="B887" s="4"/>
    </row>
    <row r="888" spans="1:2" x14ac:dyDescent="0.4">
      <c r="A888" s="3"/>
      <c r="B888" s="4"/>
    </row>
    <row r="889" spans="1:2" x14ac:dyDescent="0.4">
      <c r="A889" s="3"/>
      <c r="B889" s="4"/>
    </row>
    <row r="890" spans="1:2" x14ac:dyDescent="0.4">
      <c r="A890" s="3"/>
      <c r="B890" s="4"/>
    </row>
    <row r="891" spans="1:2" x14ac:dyDescent="0.4">
      <c r="A891" s="3"/>
      <c r="B891" s="4"/>
    </row>
    <row r="892" spans="1:2" x14ac:dyDescent="0.4">
      <c r="A892" s="3"/>
      <c r="B892" s="4"/>
    </row>
    <row r="893" spans="1:2" x14ac:dyDescent="0.4">
      <c r="A893" s="3"/>
      <c r="B893" s="4"/>
    </row>
    <row r="894" spans="1:2" x14ac:dyDescent="0.4">
      <c r="A894" s="3"/>
      <c r="B894" s="4"/>
    </row>
    <row r="895" spans="1:2" x14ac:dyDescent="0.4">
      <c r="A895" s="3"/>
      <c r="B895" s="4"/>
    </row>
    <row r="896" spans="1:2" x14ac:dyDescent="0.4">
      <c r="A896" s="3"/>
      <c r="B896" s="4"/>
    </row>
    <row r="897" spans="1:2" x14ac:dyDescent="0.4">
      <c r="A897" s="3"/>
      <c r="B897" s="4"/>
    </row>
    <row r="898" spans="1:2" x14ac:dyDescent="0.4">
      <c r="A898" s="3"/>
      <c r="B898" s="4"/>
    </row>
    <row r="899" spans="1:2" x14ac:dyDescent="0.4">
      <c r="A899" s="3"/>
      <c r="B899" s="4"/>
    </row>
    <row r="900" spans="1:2" x14ac:dyDescent="0.4">
      <c r="A900" s="3"/>
      <c r="B900" s="4"/>
    </row>
    <row r="901" spans="1:2" x14ac:dyDescent="0.4">
      <c r="A901" s="3"/>
      <c r="B901" s="4"/>
    </row>
    <row r="902" spans="1:2" x14ac:dyDescent="0.4">
      <c r="A902" s="3"/>
      <c r="B902" s="4"/>
    </row>
    <row r="903" spans="1:2" x14ac:dyDescent="0.4">
      <c r="A903" s="3"/>
      <c r="B903" s="4"/>
    </row>
    <row r="904" spans="1:2" x14ac:dyDescent="0.4">
      <c r="A904" s="3"/>
      <c r="B904" s="4"/>
    </row>
    <row r="905" spans="1:2" x14ac:dyDescent="0.4">
      <c r="A905" s="3"/>
      <c r="B905" s="4"/>
    </row>
    <row r="906" spans="1:2" x14ac:dyDescent="0.4">
      <c r="A906" s="3"/>
      <c r="B906" s="4"/>
    </row>
    <row r="907" spans="1:2" x14ac:dyDescent="0.4">
      <c r="A907" s="3"/>
      <c r="B907" s="4"/>
    </row>
    <row r="908" spans="1:2" x14ac:dyDescent="0.4">
      <c r="A908" s="3"/>
      <c r="B908" s="4"/>
    </row>
    <row r="909" spans="1:2" x14ac:dyDescent="0.4">
      <c r="A909" s="3"/>
      <c r="B909" s="4"/>
    </row>
    <row r="910" spans="1:2" x14ac:dyDescent="0.4">
      <c r="A910" s="3"/>
      <c r="B910" s="4"/>
    </row>
    <row r="911" spans="1:2" x14ac:dyDescent="0.4">
      <c r="A911" s="3"/>
      <c r="B911" s="4"/>
    </row>
    <row r="912" spans="1:2" x14ac:dyDescent="0.4">
      <c r="A912" s="3"/>
      <c r="B912" s="4"/>
    </row>
    <row r="913" spans="1:2" x14ac:dyDescent="0.4">
      <c r="A913" s="3"/>
      <c r="B913" s="4"/>
    </row>
    <row r="914" spans="1:2" x14ac:dyDescent="0.4">
      <c r="A914" s="3"/>
      <c r="B914" s="4"/>
    </row>
    <row r="915" spans="1:2" x14ac:dyDescent="0.4">
      <c r="A915" s="3"/>
      <c r="B915" s="4"/>
    </row>
    <row r="916" spans="1:2" x14ac:dyDescent="0.4">
      <c r="A916" s="3"/>
      <c r="B916" s="4"/>
    </row>
    <row r="917" spans="1:2" x14ac:dyDescent="0.4">
      <c r="A917" s="3"/>
      <c r="B917" s="4"/>
    </row>
    <row r="918" spans="1:2" x14ac:dyDescent="0.4">
      <c r="A918" s="3"/>
      <c r="B918" s="4"/>
    </row>
    <row r="919" spans="1:2" x14ac:dyDescent="0.4">
      <c r="A919" s="3"/>
      <c r="B919" s="4"/>
    </row>
    <row r="920" spans="1:2" x14ac:dyDescent="0.4">
      <c r="A920" s="3"/>
      <c r="B920" s="4"/>
    </row>
    <row r="921" spans="1:2" x14ac:dyDescent="0.4">
      <c r="A921" s="3"/>
      <c r="B921" s="4"/>
    </row>
    <row r="922" spans="1:2" x14ac:dyDescent="0.4">
      <c r="A922" s="3"/>
      <c r="B922" s="4"/>
    </row>
    <row r="923" spans="1:2" x14ac:dyDescent="0.4">
      <c r="A923" s="3"/>
      <c r="B923" s="4"/>
    </row>
    <row r="924" spans="1:2" x14ac:dyDescent="0.4">
      <c r="A924" s="3"/>
      <c r="B924" s="4"/>
    </row>
    <row r="925" spans="1:2" x14ac:dyDescent="0.4">
      <c r="A925" s="3"/>
      <c r="B925" s="4"/>
    </row>
    <row r="926" spans="1:2" x14ac:dyDescent="0.4">
      <c r="A926" s="3"/>
      <c r="B926" s="4"/>
    </row>
    <row r="927" spans="1:2" x14ac:dyDescent="0.4">
      <c r="A927" s="3"/>
      <c r="B927" s="4"/>
    </row>
    <row r="928" spans="1:2" x14ac:dyDescent="0.4">
      <c r="A928" s="3"/>
      <c r="B928" s="4"/>
    </row>
    <row r="929" spans="1:2" x14ac:dyDescent="0.4">
      <c r="A929" s="3"/>
      <c r="B929" s="4"/>
    </row>
    <row r="930" spans="1:2" x14ac:dyDescent="0.4">
      <c r="A930" s="3"/>
      <c r="B930" s="4"/>
    </row>
    <row r="931" spans="1:2" x14ac:dyDescent="0.4">
      <c r="A931" s="3"/>
      <c r="B931" s="4"/>
    </row>
    <row r="932" spans="1:2" x14ac:dyDescent="0.4">
      <c r="A932" s="3"/>
      <c r="B932" s="4"/>
    </row>
    <row r="933" spans="1:2" x14ac:dyDescent="0.4">
      <c r="A933" s="3"/>
      <c r="B933" s="4"/>
    </row>
    <row r="934" spans="1:2" x14ac:dyDescent="0.4">
      <c r="A934" s="3"/>
      <c r="B934" s="4"/>
    </row>
    <row r="935" spans="1:2" x14ac:dyDescent="0.4">
      <c r="A935" s="3"/>
      <c r="B935" s="4"/>
    </row>
    <row r="936" spans="1:2" x14ac:dyDescent="0.4">
      <c r="A936" s="3"/>
      <c r="B936" s="4"/>
    </row>
    <row r="937" spans="1:2" x14ac:dyDescent="0.4">
      <c r="A937" s="3"/>
      <c r="B937" s="4"/>
    </row>
    <row r="938" spans="1:2" x14ac:dyDescent="0.4">
      <c r="A938" s="3"/>
      <c r="B938" s="4"/>
    </row>
    <row r="939" spans="1:2" x14ac:dyDescent="0.4">
      <c r="A939" s="3"/>
      <c r="B939" s="4"/>
    </row>
    <row r="940" spans="1:2" x14ac:dyDescent="0.4">
      <c r="A940" s="3"/>
      <c r="B940" s="4"/>
    </row>
    <row r="941" spans="1:2" x14ac:dyDescent="0.4">
      <c r="A941" s="3"/>
      <c r="B941" s="4"/>
    </row>
    <row r="942" spans="1:2" x14ac:dyDescent="0.4">
      <c r="A942" s="3"/>
      <c r="B942" s="4"/>
    </row>
    <row r="943" spans="1:2" x14ac:dyDescent="0.4">
      <c r="A943" s="3"/>
      <c r="B943" s="4"/>
    </row>
    <row r="944" spans="1:2" x14ac:dyDescent="0.4">
      <c r="A944" s="3"/>
      <c r="B944" s="4"/>
    </row>
    <row r="945" spans="1:2" x14ac:dyDescent="0.4">
      <c r="A945" s="3"/>
      <c r="B945" s="4"/>
    </row>
    <row r="946" spans="1:2" x14ac:dyDescent="0.4">
      <c r="A946" s="3"/>
      <c r="B946" s="4"/>
    </row>
    <row r="947" spans="1:2" x14ac:dyDescent="0.4">
      <c r="A947" s="3"/>
      <c r="B947" s="4"/>
    </row>
    <row r="948" spans="1:2" x14ac:dyDescent="0.4">
      <c r="A948" s="3"/>
      <c r="B948" s="4"/>
    </row>
    <row r="949" spans="1:2" x14ac:dyDescent="0.4">
      <c r="A949" s="3"/>
      <c r="B949" s="4"/>
    </row>
    <row r="950" spans="1:2" x14ac:dyDescent="0.4">
      <c r="A950" s="3"/>
      <c r="B950" s="4"/>
    </row>
    <row r="951" spans="1:2" x14ac:dyDescent="0.4">
      <c r="A951" s="3"/>
      <c r="B951" s="4"/>
    </row>
    <row r="952" spans="1:2" x14ac:dyDescent="0.4">
      <c r="A952" s="3"/>
      <c r="B952" s="4"/>
    </row>
    <row r="953" spans="1:2" x14ac:dyDescent="0.4">
      <c r="A953" s="3"/>
      <c r="B953" s="4"/>
    </row>
    <row r="954" spans="1:2" x14ac:dyDescent="0.4">
      <c r="A954" s="3"/>
      <c r="B954" s="4"/>
    </row>
    <row r="955" spans="1:2" x14ac:dyDescent="0.4">
      <c r="A955" s="3"/>
      <c r="B955" s="4"/>
    </row>
    <row r="956" spans="1:2" x14ac:dyDescent="0.4">
      <c r="A956" s="3"/>
      <c r="B956" s="4"/>
    </row>
    <row r="957" spans="1:2" x14ac:dyDescent="0.4">
      <c r="A957" s="3"/>
      <c r="B957" s="4"/>
    </row>
    <row r="958" spans="1:2" x14ac:dyDescent="0.4">
      <c r="A958" s="3"/>
      <c r="B958" s="4"/>
    </row>
    <row r="959" spans="1:2" x14ac:dyDescent="0.4">
      <c r="A959" s="3"/>
      <c r="B959" s="4"/>
    </row>
    <row r="960" spans="1:2" x14ac:dyDescent="0.4">
      <c r="A960" s="3"/>
      <c r="B960" s="4"/>
    </row>
    <row r="961" spans="1:2" x14ac:dyDescent="0.4">
      <c r="A961" s="3"/>
      <c r="B961" s="4"/>
    </row>
    <row r="962" spans="1:2" x14ac:dyDescent="0.4">
      <c r="A962" s="3"/>
      <c r="B962" s="4"/>
    </row>
    <row r="963" spans="1:2" x14ac:dyDescent="0.4">
      <c r="A963" s="3"/>
      <c r="B963" s="4"/>
    </row>
    <row r="964" spans="1:2" x14ac:dyDescent="0.4">
      <c r="A964" s="3"/>
      <c r="B964" s="4"/>
    </row>
    <row r="965" spans="1:2" x14ac:dyDescent="0.4">
      <c r="A965" s="3"/>
      <c r="B965" s="4"/>
    </row>
    <row r="966" spans="1:2" x14ac:dyDescent="0.4">
      <c r="A966" s="3"/>
      <c r="B966" s="4"/>
    </row>
    <row r="967" spans="1:2" x14ac:dyDescent="0.4">
      <c r="A967" s="3"/>
      <c r="B967" s="4"/>
    </row>
    <row r="968" spans="1:2" x14ac:dyDescent="0.4">
      <c r="A968" s="3"/>
      <c r="B968" s="4"/>
    </row>
    <row r="969" spans="1:2" x14ac:dyDescent="0.4">
      <c r="A969" s="3"/>
      <c r="B969" s="4"/>
    </row>
    <row r="970" spans="1:2" x14ac:dyDescent="0.4">
      <c r="A970" s="3"/>
      <c r="B970" s="4"/>
    </row>
    <row r="971" spans="1:2" x14ac:dyDescent="0.4">
      <c r="A971" s="3"/>
      <c r="B971" s="4"/>
    </row>
    <row r="972" spans="1:2" x14ac:dyDescent="0.4">
      <c r="A972" s="3"/>
      <c r="B972" s="4"/>
    </row>
    <row r="973" spans="1:2" x14ac:dyDescent="0.4">
      <c r="A973" s="3"/>
      <c r="B973" s="4"/>
    </row>
    <row r="974" spans="1:2" x14ac:dyDescent="0.4">
      <c r="A974" s="3"/>
      <c r="B974" s="4"/>
    </row>
    <row r="975" spans="1:2" x14ac:dyDescent="0.4">
      <c r="A975" s="3"/>
      <c r="B975" s="4"/>
    </row>
    <row r="976" spans="1:2" x14ac:dyDescent="0.4">
      <c r="A976" s="3"/>
      <c r="B976" s="4"/>
    </row>
    <row r="977" spans="1:2" x14ac:dyDescent="0.4">
      <c r="A977" s="3"/>
      <c r="B977" s="4"/>
    </row>
    <row r="978" spans="1:2" x14ac:dyDescent="0.4">
      <c r="A978" s="3"/>
      <c r="B978" s="4"/>
    </row>
    <row r="979" spans="1:2" x14ac:dyDescent="0.4">
      <c r="A979" s="3"/>
      <c r="B979" s="4"/>
    </row>
    <row r="980" spans="1:2" x14ac:dyDescent="0.4">
      <c r="A980" s="3"/>
      <c r="B980" s="4"/>
    </row>
    <row r="981" spans="1:2" x14ac:dyDescent="0.4">
      <c r="A981" s="3"/>
      <c r="B981" s="4"/>
    </row>
    <row r="982" spans="1:2" x14ac:dyDescent="0.4">
      <c r="A982" s="3"/>
      <c r="B982" s="4"/>
    </row>
    <row r="983" spans="1:2" x14ac:dyDescent="0.4">
      <c r="A983" s="3"/>
      <c r="B983" s="4"/>
    </row>
    <row r="984" spans="1:2" x14ac:dyDescent="0.4">
      <c r="A984" s="3"/>
      <c r="B984" s="4"/>
    </row>
    <row r="985" spans="1:2" x14ac:dyDescent="0.4">
      <c r="A985" s="3"/>
      <c r="B985" s="4"/>
    </row>
    <row r="986" spans="1:2" x14ac:dyDescent="0.4">
      <c r="A986" s="3"/>
      <c r="B986" s="4"/>
    </row>
    <row r="987" spans="1:2" x14ac:dyDescent="0.4">
      <c r="A987" s="3"/>
      <c r="B987" s="4"/>
    </row>
    <row r="988" spans="1:2" x14ac:dyDescent="0.4">
      <c r="A988" s="3"/>
      <c r="B988" s="4"/>
    </row>
    <row r="989" spans="1:2" x14ac:dyDescent="0.4">
      <c r="A989" s="3"/>
      <c r="B989" s="4"/>
    </row>
    <row r="990" spans="1:2" x14ac:dyDescent="0.4">
      <c r="A990" s="3"/>
      <c r="B990" s="4"/>
    </row>
    <row r="991" spans="1:2" x14ac:dyDescent="0.4">
      <c r="A991" s="3"/>
      <c r="B991" s="4"/>
    </row>
    <row r="992" spans="1:2" x14ac:dyDescent="0.4">
      <c r="A992" s="3"/>
      <c r="B992" s="4"/>
    </row>
    <row r="993" spans="1:2" x14ac:dyDescent="0.4">
      <c r="A993" s="3"/>
      <c r="B993" s="4"/>
    </row>
    <row r="994" spans="1:2" x14ac:dyDescent="0.4">
      <c r="A994" s="3"/>
      <c r="B994" s="4"/>
    </row>
    <row r="995" spans="1:2" x14ac:dyDescent="0.4">
      <c r="A995" s="3"/>
      <c r="B995" s="4"/>
    </row>
    <row r="996" spans="1:2" x14ac:dyDescent="0.4">
      <c r="A996" s="3"/>
      <c r="B996" s="4"/>
    </row>
    <row r="997" spans="1:2" x14ac:dyDescent="0.4">
      <c r="A997" s="3"/>
      <c r="B997" s="4"/>
    </row>
    <row r="998" spans="1:2" x14ac:dyDescent="0.4">
      <c r="A998" s="3"/>
      <c r="B998" s="4"/>
    </row>
    <row r="999" spans="1:2" x14ac:dyDescent="0.4">
      <c r="A999" s="3"/>
      <c r="B999" s="4"/>
    </row>
    <row r="1000" spans="1:2" x14ac:dyDescent="0.4">
      <c r="A1000" s="3"/>
      <c r="B1000" s="4"/>
    </row>
    <row r="1001" spans="1:2" x14ac:dyDescent="0.4">
      <c r="A1001" s="3"/>
      <c r="B1001" s="4"/>
    </row>
    <row r="1002" spans="1:2" x14ac:dyDescent="0.4">
      <c r="A1002" s="3"/>
      <c r="B1002" s="4"/>
    </row>
    <row r="1003" spans="1:2" x14ac:dyDescent="0.4">
      <c r="A1003" s="3"/>
      <c r="B1003" s="4"/>
    </row>
    <row r="1004" spans="1:2" x14ac:dyDescent="0.4">
      <c r="A1004" s="3"/>
      <c r="B1004" s="4"/>
    </row>
    <row r="1005" spans="1:2" x14ac:dyDescent="0.4">
      <c r="A1005" s="3"/>
      <c r="B1005" s="4"/>
    </row>
    <row r="1006" spans="1:2" x14ac:dyDescent="0.4">
      <c r="A1006" s="3"/>
      <c r="B1006" s="4"/>
    </row>
    <row r="1007" spans="1:2" x14ac:dyDescent="0.4">
      <c r="A1007" s="3"/>
      <c r="B1007" s="4"/>
    </row>
    <row r="1008" spans="1:2" x14ac:dyDescent="0.4">
      <c r="A1008" s="3"/>
      <c r="B1008" s="4"/>
    </row>
    <row r="1009" spans="1:2" x14ac:dyDescent="0.4">
      <c r="A1009" s="3"/>
      <c r="B1009" s="4"/>
    </row>
    <row r="1010" spans="1:2" x14ac:dyDescent="0.4">
      <c r="A1010" s="3"/>
      <c r="B1010" s="4"/>
    </row>
    <row r="1011" spans="1:2" x14ac:dyDescent="0.4">
      <c r="A1011" s="3"/>
      <c r="B1011" s="4"/>
    </row>
    <row r="1012" spans="1:2" x14ac:dyDescent="0.4">
      <c r="A1012" s="3"/>
      <c r="B1012" s="4"/>
    </row>
    <row r="1013" spans="1:2" x14ac:dyDescent="0.4">
      <c r="A1013" s="3"/>
      <c r="B1013" s="4"/>
    </row>
    <row r="1014" spans="1:2" x14ac:dyDescent="0.4">
      <c r="A1014" s="3"/>
      <c r="B1014" s="4"/>
    </row>
    <row r="1015" spans="1:2" x14ac:dyDescent="0.4">
      <c r="A1015" s="3"/>
      <c r="B1015" s="4"/>
    </row>
    <row r="1016" spans="1:2" x14ac:dyDescent="0.4">
      <c r="A1016" s="3"/>
      <c r="B1016" s="4"/>
    </row>
    <row r="1017" spans="1:2" x14ac:dyDescent="0.4">
      <c r="A1017" s="3"/>
      <c r="B1017" s="4"/>
    </row>
    <row r="1018" spans="1:2" x14ac:dyDescent="0.4">
      <c r="A1018" s="3"/>
      <c r="B1018" s="4"/>
    </row>
    <row r="1019" spans="1:2" x14ac:dyDescent="0.4">
      <c r="A1019" s="3"/>
      <c r="B1019" s="4"/>
    </row>
    <row r="1020" spans="1:2" x14ac:dyDescent="0.4">
      <c r="A1020" s="3"/>
      <c r="B1020" s="4"/>
    </row>
    <row r="1021" spans="1:2" x14ac:dyDescent="0.4">
      <c r="A1021" s="3"/>
      <c r="B1021" s="4"/>
    </row>
    <row r="1022" spans="1:2" x14ac:dyDescent="0.4">
      <c r="A1022" s="3"/>
      <c r="B1022" s="4"/>
    </row>
    <row r="1023" spans="1:2" x14ac:dyDescent="0.4">
      <c r="A1023" s="3"/>
      <c r="B1023" s="4"/>
    </row>
    <row r="1024" spans="1:2" x14ac:dyDescent="0.4">
      <c r="A1024" s="3"/>
      <c r="B1024" s="4"/>
    </row>
    <row r="1025" spans="1:2" x14ac:dyDescent="0.4">
      <c r="A1025" s="3"/>
      <c r="B1025" s="4"/>
    </row>
    <row r="1026" spans="1:2" x14ac:dyDescent="0.4">
      <c r="A1026" s="3"/>
      <c r="B1026" s="4"/>
    </row>
    <row r="1027" spans="1:2" x14ac:dyDescent="0.4">
      <c r="A1027" s="3"/>
      <c r="B1027" s="4"/>
    </row>
    <row r="1028" spans="1:2" x14ac:dyDescent="0.4">
      <c r="A1028" s="3"/>
      <c r="B1028" s="4"/>
    </row>
    <row r="1029" spans="1:2" x14ac:dyDescent="0.4">
      <c r="A1029" s="3"/>
      <c r="B1029" s="4"/>
    </row>
    <row r="1030" spans="1:2" x14ac:dyDescent="0.4">
      <c r="A1030" s="3"/>
      <c r="B1030" s="4"/>
    </row>
    <row r="1031" spans="1:2" x14ac:dyDescent="0.4">
      <c r="A1031" s="3"/>
      <c r="B1031" s="4"/>
    </row>
    <row r="1032" spans="1:2" x14ac:dyDescent="0.4">
      <c r="A1032" s="3"/>
      <c r="B1032" s="4"/>
    </row>
    <row r="1033" spans="1:2" x14ac:dyDescent="0.4">
      <c r="A1033" s="3"/>
      <c r="B1033" s="4"/>
    </row>
    <row r="1034" spans="1:2" x14ac:dyDescent="0.4">
      <c r="A1034" s="3"/>
      <c r="B1034" s="4"/>
    </row>
    <row r="1035" spans="1:2" x14ac:dyDescent="0.4">
      <c r="A1035" s="3"/>
      <c r="B1035" s="4"/>
    </row>
    <row r="1036" spans="1:2" x14ac:dyDescent="0.4">
      <c r="A1036" s="3"/>
      <c r="B1036" s="4"/>
    </row>
    <row r="1037" spans="1:2" x14ac:dyDescent="0.4">
      <c r="A1037" s="3"/>
      <c r="B1037" s="4"/>
    </row>
    <row r="1038" spans="1:2" x14ac:dyDescent="0.4">
      <c r="A1038" s="3"/>
      <c r="B1038" s="4"/>
    </row>
    <row r="1039" spans="1:2" x14ac:dyDescent="0.4">
      <c r="A1039" s="3"/>
      <c r="B1039" s="4"/>
    </row>
    <row r="1040" spans="1:2" x14ac:dyDescent="0.4">
      <c r="A1040" s="3"/>
      <c r="B1040" s="4"/>
    </row>
    <row r="1041" spans="1:2" x14ac:dyDescent="0.4">
      <c r="A1041" s="3"/>
      <c r="B1041" s="4"/>
    </row>
    <row r="1042" spans="1:2" x14ac:dyDescent="0.4">
      <c r="A1042" s="3"/>
      <c r="B1042" s="4"/>
    </row>
    <row r="1043" spans="1:2" x14ac:dyDescent="0.4">
      <c r="A1043" s="3"/>
      <c r="B1043" s="4"/>
    </row>
    <row r="1044" spans="1:2" x14ac:dyDescent="0.4">
      <c r="A1044" s="3"/>
      <c r="B1044" s="4"/>
    </row>
    <row r="1045" spans="1:2" x14ac:dyDescent="0.4">
      <c r="A1045" s="3"/>
      <c r="B1045" s="4"/>
    </row>
    <row r="1046" spans="1:2" x14ac:dyDescent="0.4">
      <c r="A1046" s="3"/>
      <c r="B1046" s="4"/>
    </row>
    <row r="1047" spans="1:2" x14ac:dyDescent="0.4">
      <c r="A1047" s="3"/>
      <c r="B1047" s="4"/>
    </row>
    <row r="1048" spans="1:2" x14ac:dyDescent="0.4">
      <c r="A1048" s="3"/>
      <c r="B1048" s="4"/>
    </row>
    <row r="1049" spans="1:2" x14ac:dyDescent="0.4">
      <c r="A1049" s="3"/>
      <c r="B1049" s="4"/>
    </row>
    <row r="1050" spans="1:2" x14ac:dyDescent="0.4">
      <c r="A1050" s="3"/>
      <c r="B1050" s="4"/>
    </row>
    <row r="1051" spans="1:2" x14ac:dyDescent="0.4">
      <c r="A1051" s="3"/>
      <c r="B1051" s="4"/>
    </row>
    <row r="1052" spans="1:2" x14ac:dyDescent="0.4">
      <c r="A1052" s="3"/>
      <c r="B1052" s="4"/>
    </row>
    <row r="1053" spans="1:2" x14ac:dyDescent="0.4">
      <c r="A1053" s="3"/>
      <c r="B1053" s="4"/>
    </row>
    <row r="1054" spans="1:2" x14ac:dyDescent="0.4">
      <c r="A1054" s="3"/>
      <c r="B1054" s="4"/>
    </row>
    <row r="1055" spans="1:2" x14ac:dyDescent="0.4">
      <c r="A1055" s="3"/>
      <c r="B1055" s="4"/>
    </row>
    <row r="1056" spans="1:2" x14ac:dyDescent="0.4">
      <c r="A1056" s="3"/>
      <c r="B1056" s="4"/>
    </row>
    <row r="1057" spans="1:2" x14ac:dyDescent="0.4">
      <c r="A1057" s="3"/>
      <c r="B1057" s="4"/>
    </row>
    <row r="1058" spans="1:2" x14ac:dyDescent="0.4">
      <c r="A1058" s="3"/>
      <c r="B1058" s="4"/>
    </row>
    <row r="1059" spans="1:2" x14ac:dyDescent="0.4">
      <c r="A1059" s="3"/>
      <c r="B1059" s="4"/>
    </row>
    <row r="1060" spans="1:2" x14ac:dyDescent="0.4">
      <c r="A1060" s="3"/>
      <c r="B1060" s="4"/>
    </row>
    <row r="1061" spans="1:2" x14ac:dyDescent="0.4">
      <c r="A1061" s="3"/>
      <c r="B1061" s="4"/>
    </row>
    <row r="1062" spans="1:2" x14ac:dyDescent="0.4">
      <c r="A1062" s="3"/>
      <c r="B1062" s="4"/>
    </row>
    <row r="1063" spans="1:2" x14ac:dyDescent="0.4">
      <c r="A1063" s="3"/>
      <c r="B1063" s="4"/>
    </row>
    <row r="1064" spans="1:2" x14ac:dyDescent="0.4">
      <c r="A1064" s="3"/>
      <c r="B1064" s="4"/>
    </row>
    <row r="1065" spans="1:2" x14ac:dyDescent="0.4">
      <c r="A1065" s="3"/>
      <c r="B1065" s="4"/>
    </row>
    <row r="1066" spans="1:2" x14ac:dyDescent="0.4">
      <c r="A1066" s="3"/>
      <c r="B1066" s="4"/>
    </row>
    <row r="1067" spans="1:2" x14ac:dyDescent="0.4">
      <c r="A1067" s="3"/>
      <c r="B1067" s="4"/>
    </row>
    <row r="1068" spans="1:2" x14ac:dyDescent="0.4">
      <c r="A1068" s="3"/>
      <c r="B1068" s="4"/>
    </row>
    <row r="1069" spans="1:2" x14ac:dyDescent="0.4">
      <c r="A1069" s="3"/>
      <c r="B1069" s="4"/>
    </row>
    <row r="1070" spans="1:2" x14ac:dyDescent="0.4">
      <c r="A1070" s="3"/>
      <c r="B1070" s="4"/>
    </row>
    <row r="1071" spans="1:2" x14ac:dyDescent="0.4">
      <c r="A1071" s="3"/>
      <c r="B1071" s="4"/>
    </row>
    <row r="1072" spans="1:2" x14ac:dyDescent="0.4">
      <c r="A1072" s="3"/>
      <c r="B1072" s="4"/>
    </row>
    <row r="1073" spans="1:2" x14ac:dyDescent="0.4">
      <c r="A1073" s="3"/>
      <c r="B1073" s="4"/>
    </row>
    <row r="1074" spans="1:2" x14ac:dyDescent="0.4">
      <c r="A1074" s="3"/>
      <c r="B1074" s="4"/>
    </row>
    <row r="1075" spans="1:2" x14ac:dyDescent="0.4">
      <c r="A1075" s="3"/>
      <c r="B1075" s="4"/>
    </row>
    <row r="1076" spans="1:2" x14ac:dyDescent="0.4">
      <c r="A1076" s="3"/>
      <c r="B1076" s="4"/>
    </row>
    <row r="1077" spans="1:2" x14ac:dyDescent="0.4">
      <c r="A1077" s="3"/>
      <c r="B1077" s="4"/>
    </row>
    <row r="1078" spans="1:2" x14ac:dyDescent="0.4">
      <c r="A1078" s="3"/>
      <c r="B1078" s="4"/>
    </row>
    <row r="1079" spans="1:2" x14ac:dyDescent="0.4">
      <c r="A1079" s="3"/>
      <c r="B1079" s="4"/>
    </row>
    <row r="1080" spans="1:2" x14ac:dyDescent="0.4">
      <c r="A1080" s="3"/>
      <c r="B1080" s="4"/>
    </row>
    <row r="1081" spans="1:2" x14ac:dyDescent="0.4">
      <c r="A1081" s="3"/>
      <c r="B1081" s="4"/>
    </row>
    <row r="1082" spans="1:2" x14ac:dyDescent="0.4">
      <c r="A1082" s="3"/>
      <c r="B1082" s="4"/>
    </row>
    <row r="1083" spans="1:2" x14ac:dyDescent="0.4">
      <c r="A1083" s="3"/>
      <c r="B1083" s="4"/>
    </row>
    <row r="1084" spans="1:2" x14ac:dyDescent="0.4">
      <c r="A1084" s="3"/>
      <c r="B1084" s="4"/>
    </row>
    <row r="1085" spans="1:2" x14ac:dyDescent="0.4">
      <c r="A1085" s="3"/>
      <c r="B1085" s="4"/>
    </row>
    <row r="1086" spans="1:2" x14ac:dyDescent="0.4">
      <c r="A1086" s="3"/>
      <c r="B1086" s="4"/>
    </row>
    <row r="1087" spans="1:2" x14ac:dyDescent="0.4">
      <c r="A1087" s="3"/>
      <c r="B1087" s="4"/>
    </row>
    <row r="1088" spans="1:2" x14ac:dyDescent="0.4">
      <c r="A1088" s="3"/>
      <c r="B1088" s="4"/>
    </row>
    <row r="1089" spans="1:2" x14ac:dyDescent="0.4">
      <c r="A1089" s="3"/>
      <c r="B1089" s="4"/>
    </row>
    <row r="1090" spans="1:2" x14ac:dyDescent="0.4">
      <c r="A1090" s="3"/>
      <c r="B1090" s="4"/>
    </row>
    <row r="1091" spans="1:2" x14ac:dyDescent="0.4">
      <c r="A1091" s="3"/>
      <c r="B1091" s="4"/>
    </row>
    <row r="1092" spans="1:2" x14ac:dyDescent="0.4">
      <c r="A1092" s="3"/>
      <c r="B1092" s="4"/>
    </row>
    <row r="1093" spans="1:2" x14ac:dyDescent="0.4">
      <c r="A1093" s="3"/>
      <c r="B1093" s="4"/>
    </row>
    <row r="1094" spans="1:2" x14ac:dyDescent="0.4">
      <c r="A1094" s="3"/>
      <c r="B1094" s="4"/>
    </row>
    <row r="1095" spans="1:2" x14ac:dyDescent="0.4">
      <c r="A1095" s="3"/>
      <c r="B1095" s="4"/>
    </row>
    <row r="1096" spans="1:2" x14ac:dyDescent="0.4">
      <c r="A1096" s="3"/>
      <c r="B1096" s="4"/>
    </row>
    <row r="1097" spans="1:2" x14ac:dyDescent="0.4">
      <c r="A1097" s="3"/>
      <c r="B1097" s="4"/>
    </row>
    <row r="1098" spans="1:2" x14ac:dyDescent="0.4">
      <c r="A1098" s="3"/>
      <c r="B1098" s="4"/>
    </row>
    <row r="1099" spans="1:2" x14ac:dyDescent="0.4">
      <c r="A1099" s="3"/>
      <c r="B1099" s="4"/>
    </row>
    <row r="1100" spans="1:2" x14ac:dyDescent="0.4">
      <c r="A1100" s="3"/>
      <c r="B1100" s="4"/>
    </row>
    <row r="1101" spans="1:2" x14ac:dyDescent="0.4">
      <c r="A1101" s="3"/>
      <c r="B1101" s="4"/>
    </row>
    <row r="1102" spans="1:2" x14ac:dyDescent="0.4">
      <c r="A1102" s="3"/>
      <c r="B1102" s="4"/>
    </row>
    <row r="1103" spans="1:2" x14ac:dyDescent="0.4">
      <c r="A1103" s="3"/>
      <c r="B1103" s="4"/>
    </row>
    <row r="1104" spans="1:2" x14ac:dyDescent="0.4">
      <c r="A1104" s="3"/>
      <c r="B1104" s="4"/>
    </row>
    <row r="1105" spans="1:2" x14ac:dyDescent="0.4">
      <c r="A1105" s="3"/>
      <c r="B1105" s="4"/>
    </row>
    <row r="1106" spans="1:2" x14ac:dyDescent="0.4">
      <c r="A1106" s="3"/>
      <c r="B1106" s="4"/>
    </row>
    <row r="1107" spans="1:2" x14ac:dyDescent="0.4">
      <c r="A1107" s="3"/>
      <c r="B1107" s="4"/>
    </row>
    <row r="1108" spans="1:2" x14ac:dyDescent="0.4">
      <c r="A1108" s="3"/>
      <c r="B1108" s="4"/>
    </row>
    <row r="1109" spans="1:2" x14ac:dyDescent="0.4">
      <c r="A1109" s="3"/>
      <c r="B1109" s="4"/>
    </row>
    <row r="1110" spans="1:2" x14ac:dyDescent="0.4">
      <c r="A1110" s="3"/>
      <c r="B1110" s="4"/>
    </row>
    <row r="1111" spans="1:2" x14ac:dyDescent="0.4">
      <c r="A1111" s="3"/>
      <c r="B1111" s="4"/>
    </row>
    <row r="1112" spans="1:2" x14ac:dyDescent="0.4">
      <c r="A1112" s="3"/>
      <c r="B1112" s="4"/>
    </row>
    <row r="1113" spans="1:2" x14ac:dyDescent="0.4">
      <c r="A1113" s="3"/>
      <c r="B1113" s="4"/>
    </row>
    <row r="1114" spans="1:2" x14ac:dyDescent="0.4">
      <c r="A1114" s="3"/>
      <c r="B1114" s="4"/>
    </row>
    <row r="1115" spans="1:2" x14ac:dyDescent="0.4">
      <c r="A1115" s="3"/>
      <c r="B1115" s="4"/>
    </row>
    <row r="1116" spans="1:2" x14ac:dyDescent="0.4">
      <c r="A1116" s="3"/>
      <c r="B1116" s="4"/>
    </row>
    <row r="1117" spans="1:2" x14ac:dyDescent="0.4">
      <c r="A1117" s="3"/>
      <c r="B1117" s="4"/>
    </row>
    <row r="1118" spans="1:2" x14ac:dyDescent="0.4">
      <c r="A1118" s="3"/>
      <c r="B1118" s="4"/>
    </row>
    <row r="1119" spans="1:2" x14ac:dyDescent="0.4">
      <c r="A1119" s="3"/>
      <c r="B1119" s="4"/>
    </row>
    <row r="1120" spans="1:2" x14ac:dyDescent="0.4">
      <c r="A1120" s="3"/>
      <c r="B1120" s="4"/>
    </row>
    <row r="1121" spans="1:2" x14ac:dyDescent="0.4">
      <c r="A1121" s="3"/>
      <c r="B1121" s="4"/>
    </row>
    <row r="1122" spans="1:2" x14ac:dyDescent="0.4">
      <c r="A1122" s="3"/>
      <c r="B1122" s="4"/>
    </row>
    <row r="1123" spans="1:2" x14ac:dyDescent="0.4">
      <c r="A1123" s="3"/>
      <c r="B1123" s="4"/>
    </row>
    <row r="1124" spans="1:2" x14ac:dyDescent="0.4">
      <c r="A1124" s="3"/>
      <c r="B1124" s="4"/>
    </row>
    <row r="1125" spans="1:2" x14ac:dyDescent="0.4">
      <c r="A1125" s="3"/>
      <c r="B1125" s="4"/>
    </row>
    <row r="1126" spans="1:2" x14ac:dyDescent="0.4">
      <c r="A1126" s="3"/>
      <c r="B1126" s="4"/>
    </row>
    <row r="1127" spans="1:2" x14ac:dyDescent="0.4">
      <c r="A1127" s="3"/>
      <c r="B1127" s="4"/>
    </row>
    <row r="1128" spans="1:2" x14ac:dyDescent="0.4">
      <c r="A1128" s="3"/>
      <c r="B1128" s="4"/>
    </row>
    <row r="1129" spans="1:2" x14ac:dyDescent="0.4">
      <c r="A1129" s="3"/>
      <c r="B1129" s="4"/>
    </row>
    <row r="1130" spans="1:2" x14ac:dyDescent="0.4">
      <c r="A1130" s="3"/>
      <c r="B1130" s="4"/>
    </row>
    <row r="1131" spans="1:2" x14ac:dyDescent="0.4">
      <c r="A1131" s="3"/>
      <c r="B1131" s="4"/>
    </row>
    <row r="1132" spans="1:2" x14ac:dyDescent="0.4">
      <c r="A1132" s="3"/>
      <c r="B1132" s="4"/>
    </row>
    <row r="1133" spans="1:2" x14ac:dyDescent="0.4">
      <c r="A1133" s="3"/>
      <c r="B1133" s="4"/>
    </row>
    <row r="1134" spans="1:2" x14ac:dyDescent="0.4">
      <c r="A1134" s="3"/>
      <c r="B1134" s="4"/>
    </row>
    <row r="1135" spans="1:2" x14ac:dyDescent="0.4">
      <c r="A1135" s="3"/>
      <c r="B1135" s="4"/>
    </row>
    <row r="1136" spans="1:2" x14ac:dyDescent="0.4">
      <c r="A1136" s="3"/>
      <c r="B1136" s="4"/>
    </row>
    <row r="1137" spans="1:2" x14ac:dyDescent="0.4">
      <c r="A1137" s="3"/>
      <c r="B1137" s="4"/>
    </row>
    <row r="1138" spans="1:2" x14ac:dyDescent="0.4">
      <c r="A1138" s="3"/>
      <c r="B1138" s="4"/>
    </row>
    <row r="1139" spans="1:2" x14ac:dyDescent="0.4">
      <c r="A1139" s="3"/>
      <c r="B1139" s="4"/>
    </row>
    <row r="1140" spans="1:2" x14ac:dyDescent="0.4">
      <c r="A1140" s="3"/>
      <c r="B1140" s="4"/>
    </row>
    <row r="1141" spans="1:2" x14ac:dyDescent="0.4">
      <c r="A1141" s="3"/>
      <c r="B1141" s="4"/>
    </row>
    <row r="1142" spans="1:2" x14ac:dyDescent="0.4">
      <c r="A1142" s="3"/>
      <c r="B1142" s="4"/>
    </row>
    <row r="1143" spans="1:2" x14ac:dyDescent="0.4">
      <c r="A1143" s="3"/>
      <c r="B1143" s="4"/>
    </row>
    <row r="1144" spans="1:2" x14ac:dyDescent="0.4">
      <c r="A1144" s="3"/>
      <c r="B1144" s="4"/>
    </row>
    <row r="1145" spans="1:2" x14ac:dyDescent="0.4">
      <c r="A1145" s="3"/>
      <c r="B1145" s="4"/>
    </row>
    <row r="1146" spans="1:2" x14ac:dyDescent="0.4">
      <c r="A1146" s="3"/>
      <c r="B1146" s="4"/>
    </row>
    <row r="1147" spans="1:2" x14ac:dyDescent="0.4">
      <c r="A1147" s="3"/>
      <c r="B1147" s="4"/>
    </row>
    <row r="1148" spans="1:2" x14ac:dyDescent="0.4">
      <c r="A1148" s="3"/>
      <c r="B1148" s="4"/>
    </row>
    <row r="1149" spans="1:2" x14ac:dyDescent="0.4">
      <c r="A1149" s="3"/>
      <c r="B1149" s="4"/>
    </row>
    <row r="1150" spans="1:2" x14ac:dyDescent="0.4">
      <c r="A1150" s="3"/>
      <c r="B1150" s="4"/>
    </row>
    <row r="1151" spans="1:2" x14ac:dyDescent="0.4">
      <c r="A1151" s="3"/>
      <c r="B1151" s="4"/>
    </row>
    <row r="1152" spans="1:2" x14ac:dyDescent="0.4">
      <c r="A1152" s="3"/>
      <c r="B1152" s="4"/>
    </row>
    <row r="1153" spans="1:2" x14ac:dyDescent="0.4">
      <c r="A1153" s="3"/>
      <c r="B1153" s="4"/>
    </row>
    <row r="1154" spans="1:2" x14ac:dyDescent="0.4">
      <c r="A1154" s="3"/>
      <c r="B1154" s="4"/>
    </row>
    <row r="1155" spans="1:2" x14ac:dyDescent="0.4">
      <c r="A1155" s="3"/>
      <c r="B1155" s="4"/>
    </row>
    <row r="1156" spans="1:2" x14ac:dyDescent="0.4">
      <c r="A1156" s="3"/>
      <c r="B1156" s="4"/>
    </row>
    <row r="1157" spans="1:2" x14ac:dyDescent="0.4">
      <c r="A1157" s="3"/>
      <c r="B1157" s="4"/>
    </row>
    <row r="1158" spans="1:2" x14ac:dyDescent="0.4">
      <c r="A1158" s="3"/>
      <c r="B1158" s="4"/>
    </row>
    <row r="1159" spans="1:2" x14ac:dyDescent="0.4">
      <c r="A1159" s="3"/>
      <c r="B1159" s="4"/>
    </row>
    <row r="1160" spans="1:2" x14ac:dyDescent="0.4">
      <c r="A1160" s="3"/>
      <c r="B1160" s="4"/>
    </row>
    <row r="1161" spans="1:2" x14ac:dyDescent="0.4">
      <c r="A1161" s="3"/>
      <c r="B1161" s="4"/>
    </row>
    <row r="1162" spans="1:2" x14ac:dyDescent="0.4">
      <c r="A1162" s="3"/>
      <c r="B1162" s="4"/>
    </row>
    <row r="1163" spans="1:2" x14ac:dyDescent="0.4">
      <c r="A1163" s="3"/>
      <c r="B1163" s="4"/>
    </row>
    <row r="1164" spans="1:2" x14ac:dyDescent="0.4">
      <c r="A1164" s="3"/>
      <c r="B1164" s="4"/>
    </row>
    <row r="1165" spans="1:2" x14ac:dyDescent="0.4">
      <c r="A1165" s="3"/>
      <c r="B1165" s="4"/>
    </row>
    <row r="1166" spans="1:2" x14ac:dyDescent="0.4">
      <c r="A1166" s="3"/>
      <c r="B1166" s="4"/>
    </row>
    <row r="1167" spans="1:2" x14ac:dyDescent="0.4">
      <c r="A1167" s="3"/>
      <c r="B1167" s="4"/>
    </row>
    <row r="1168" spans="1:2" x14ac:dyDescent="0.4">
      <c r="A1168" s="3"/>
      <c r="B1168" s="4"/>
    </row>
    <row r="1169" spans="1:2" x14ac:dyDescent="0.4">
      <c r="A1169" s="3"/>
      <c r="B1169" s="4"/>
    </row>
    <row r="1170" spans="1:2" x14ac:dyDescent="0.4">
      <c r="A1170" s="3"/>
      <c r="B1170" s="4"/>
    </row>
    <row r="1171" spans="1:2" x14ac:dyDescent="0.4">
      <c r="A1171" s="3"/>
      <c r="B1171" s="4"/>
    </row>
    <row r="1172" spans="1:2" x14ac:dyDescent="0.4">
      <c r="A1172" s="3"/>
      <c r="B1172" s="4"/>
    </row>
    <row r="1173" spans="1:2" x14ac:dyDescent="0.4">
      <c r="A1173" s="3"/>
      <c r="B1173" s="4"/>
    </row>
    <row r="1174" spans="1:2" x14ac:dyDescent="0.4">
      <c r="A1174" s="3"/>
      <c r="B1174" s="4"/>
    </row>
    <row r="1175" spans="1:2" x14ac:dyDescent="0.4">
      <c r="A1175" s="3"/>
      <c r="B1175" s="4"/>
    </row>
    <row r="1176" spans="1:2" x14ac:dyDescent="0.4">
      <c r="A1176" s="3"/>
      <c r="B1176" s="4"/>
    </row>
    <row r="1177" spans="1:2" x14ac:dyDescent="0.4">
      <c r="A1177" s="3"/>
      <c r="B1177" s="4"/>
    </row>
    <row r="1178" spans="1:2" x14ac:dyDescent="0.4">
      <c r="A1178" s="3"/>
      <c r="B1178" s="4"/>
    </row>
    <row r="1179" spans="1:2" x14ac:dyDescent="0.4">
      <c r="A1179" s="3"/>
      <c r="B1179" s="4"/>
    </row>
    <row r="1180" spans="1:2" x14ac:dyDescent="0.4">
      <c r="A1180" s="3"/>
      <c r="B1180" s="4"/>
    </row>
    <row r="1181" spans="1:2" x14ac:dyDescent="0.4">
      <c r="A1181" s="3"/>
      <c r="B1181" s="4"/>
    </row>
    <row r="1182" spans="1:2" x14ac:dyDescent="0.4">
      <c r="A1182" s="3"/>
      <c r="B1182" s="4"/>
    </row>
    <row r="1183" spans="1:2" x14ac:dyDescent="0.4">
      <c r="A1183" s="3"/>
      <c r="B1183" s="4"/>
    </row>
    <row r="1184" spans="1:2" x14ac:dyDescent="0.4">
      <c r="A1184" s="3"/>
      <c r="B1184" s="4"/>
    </row>
    <row r="1185" spans="1:2" x14ac:dyDescent="0.4">
      <c r="A1185" s="3"/>
      <c r="B1185" s="4"/>
    </row>
    <row r="1186" spans="1:2" x14ac:dyDescent="0.4">
      <c r="A1186" s="3"/>
      <c r="B1186" s="4"/>
    </row>
    <row r="1187" spans="1:2" x14ac:dyDescent="0.4">
      <c r="A1187" s="3"/>
      <c r="B1187" s="4"/>
    </row>
    <row r="1188" spans="1:2" x14ac:dyDescent="0.4">
      <c r="A1188" s="3"/>
      <c r="B1188" s="4"/>
    </row>
    <row r="1189" spans="1:2" x14ac:dyDescent="0.4">
      <c r="A1189" s="3"/>
      <c r="B1189" s="4"/>
    </row>
    <row r="1190" spans="1:2" x14ac:dyDescent="0.4">
      <c r="A1190" s="3"/>
      <c r="B1190" s="4"/>
    </row>
    <row r="1191" spans="1:2" x14ac:dyDescent="0.4">
      <c r="A1191" s="3"/>
      <c r="B1191" s="4"/>
    </row>
    <row r="1192" spans="1:2" x14ac:dyDescent="0.4">
      <c r="A1192" s="3"/>
      <c r="B1192" s="4"/>
    </row>
    <row r="1193" spans="1:2" x14ac:dyDescent="0.4">
      <c r="A1193" s="3"/>
      <c r="B1193" s="4"/>
    </row>
    <row r="1194" spans="1:2" x14ac:dyDescent="0.4">
      <c r="A1194" s="3"/>
      <c r="B1194" s="4"/>
    </row>
    <row r="1195" spans="1:2" x14ac:dyDescent="0.4">
      <c r="A1195" s="3"/>
      <c r="B1195" s="4"/>
    </row>
    <row r="1196" spans="1:2" x14ac:dyDescent="0.4">
      <c r="A1196" s="3"/>
      <c r="B1196" s="4"/>
    </row>
    <row r="1197" spans="1:2" x14ac:dyDescent="0.4">
      <c r="A1197" s="3"/>
      <c r="B1197" s="4"/>
    </row>
    <row r="1198" spans="1:2" x14ac:dyDescent="0.4">
      <c r="A1198" s="3"/>
      <c r="B1198" s="4"/>
    </row>
    <row r="1199" spans="1:2" x14ac:dyDescent="0.4">
      <c r="A1199" s="3"/>
      <c r="B1199" s="4"/>
    </row>
    <row r="1200" spans="1:2" x14ac:dyDescent="0.4">
      <c r="A1200" s="3"/>
      <c r="B1200" s="4"/>
    </row>
    <row r="1201" spans="1:2" x14ac:dyDescent="0.4">
      <c r="A1201" s="3"/>
      <c r="B1201" s="4"/>
    </row>
    <row r="1202" spans="1:2" x14ac:dyDescent="0.4">
      <c r="A1202" s="3"/>
      <c r="B1202" s="4"/>
    </row>
    <row r="1203" spans="1:2" x14ac:dyDescent="0.4">
      <c r="A1203" s="3"/>
      <c r="B1203" s="4"/>
    </row>
    <row r="1204" spans="1:2" x14ac:dyDescent="0.4">
      <c r="A1204" s="3"/>
      <c r="B1204" s="4"/>
    </row>
    <row r="1205" spans="1:2" x14ac:dyDescent="0.4">
      <c r="A1205" s="3"/>
      <c r="B1205" s="4"/>
    </row>
    <row r="1206" spans="1:2" x14ac:dyDescent="0.4">
      <c r="A1206" s="5"/>
    </row>
    <row r="1207" spans="1:2" x14ac:dyDescent="0.4">
      <c r="A1207" s="5"/>
    </row>
    <row r="1208" spans="1:2" x14ac:dyDescent="0.4">
      <c r="A1208" s="5"/>
    </row>
    <row r="1209" spans="1:2" x14ac:dyDescent="0.4">
      <c r="A1209" s="5"/>
    </row>
    <row r="1210" spans="1:2" x14ac:dyDescent="0.4">
      <c r="A1210" s="5"/>
    </row>
    <row r="1211" spans="1:2" x14ac:dyDescent="0.4">
      <c r="A1211" s="5"/>
    </row>
    <row r="1212" spans="1:2" x14ac:dyDescent="0.4">
      <c r="A1212" s="5"/>
    </row>
    <row r="1213" spans="1:2" x14ac:dyDescent="0.4">
      <c r="A1213" s="5"/>
    </row>
    <row r="1214" spans="1:2" x14ac:dyDescent="0.4">
      <c r="A1214" s="5"/>
    </row>
    <row r="1215" spans="1:2" x14ac:dyDescent="0.4">
      <c r="A1215" s="5"/>
    </row>
    <row r="1216" spans="1:2" x14ac:dyDescent="0.4">
      <c r="A1216" s="5"/>
    </row>
    <row r="1217" spans="1:1" x14ac:dyDescent="0.4">
      <c r="A1217" s="5"/>
    </row>
    <row r="1218" spans="1:1" x14ac:dyDescent="0.4">
      <c r="A1218" s="5"/>
    </row>
    <row r="1219" spans="1:1" x14ac:dyDescent="0.4">
      <c r="A1219" s="5"/>
    </row>
    <row r="1220" spans="1:1" x14ac:dyDescent="0.4">
      <c r="A1220" s="5"/>
    </row>
    <row r="1221" spans="1:1" x14ac:dyDescent="0.4">
      <c r="A1221" s="5"/>
    </row>
    <row r="1222" spans="1:1" x14ac:dyDescent="0.4">
      <c r="A1222" s="5"/>
    </row>
    <row r="1223" spans="1:1" x14ac:dyDescent="0.4">
      <c r="A1223" s="5"/>
    </row>
    <row r="1224" spans="1:1" x14ac:dyDescent="0.4">
      <c r="A1224" s="5"/>
    </row>
    <row r="1225" spans="1:1" x14ac:dyDescent="0.4">
      <c r="A1225" s="5"/>
    </row>
    <row r="1226" spans="1:1" x14ac:dyDescent="0.4">
      <c r="A1226" s="5"/>
    </row>
    <row r="1227" spans="1:1" x14ac:dyDescent="0.4">
      <c r="A1227" s="5"/>
    </row>
    <row r="1228" spans="1:1" x14ac:dyDescent="0.4">
      <c r="A1228" s="5"/>
    </row>
    <row r="1229" spans="1:1" x14ac:dyDescent="0.4">
      <c r="A1229" s="5"/>
    </row>
    <row r="1230" spans="1:1" x14ac:dyDescent="0.4">
      <c r="A1230" s="5"/>
    </row>
    <row r="1231" spans="1:1" x14ac:dyDescent="0.4">
      <c r="A1231" s="5"/>
    </row>
    <row r="1232" spans="1:1" x14ac:dyDescent="0.4">
      <c r="A1232" s="5"/>
    </row>
    <row r="1233" spans="1:1" x14ac:dyDescent="0.4">
      <c r="A1233" s="5"/>
    </row>
    <row r="1234" spans="1:1" x14ac:dyDescent="0.4">
      <c r="A1234" s="5"/>
    </row>
    <row r="1235" spans="1:1" x14ac:dyDescent="0.4">
      <c r="A1235" s="5"/>
    </row>
    <row r="1236" spans="1:1" x14ac:dyDescent="0.4">
      <c r="A1236" s="5"/>
    </row>
    <row r="1237" spans="1:1" x14ac:dyDescent="0.4">
      <c r="A1237" s="5"/>
    </row>
    <row r="1238" spans="1:1" x14ac:dyDescent="0.4">
      <c r="A1238" s="5"/>
    </row>
    <row r="1239" spans="1:1" x14ac:dyDescent="0.4">
      <c r="A1239" s="5"/>
    </row>
    <row r="1240" spans="1:1" x14ac:dyDescent="0.4">
      <c r="A1240" s="5"/>
    </row>
    <row r="1241" spans="1:1" x14ac:dyDescent="0.4">
      <c r="A1241" s="5"/>
    </row>
    <row r="1242" spans="1:1" x14ac:dyDescent="0.4">
      <c r="A1242" s="5"/>
    </row>
    <row r="1243" spans="1:1" x14ac:dyDescent="0.4">
      <c r="A1243" s="5"/>
    </row>
    <row r="1244" spans="1:1" x14ac:dyDescent="0.4">
      <c r="A1244" s="5"/>
    </row>
    <row r="1245" spans="1:1" x14ac:dyDescent="0.4">
      <c r="A1245" s="5"/>
    </row>
    <row r="1246" spans="1:1" x14ac:dyDescent="0.4">
      <c r="A1246" s="5"/>
    </row>
    <row r="1247" spans="1:1" x14ac:dyDescent="0.4">
      <c r="A1247" s="5"/>
    </row>
    <row r="1248" spans="1:1" x14ac:dyDescent="0.4">
      <c r="A1248" s="5"/>
    </row>
    <row r="1249" spans="1:1" x14ac:dyDescent="0.4">
      <c r="A1249" s="5"/>
    </row>
    <row r="1250" spans="1:1" x14ac:dyDescent="0.4">
      <c r="A1250" s="5"/>
    </row>
    <row r="1251" spans="1:1" x14ac:dyDescent="0.4">
      <c r="A1251" s="5"/>
    </row>
    <row r="1252" spans="1:1" x14ac:dyDescent="0.4">
      <c r="A1252" s="5"/>
    </row>
    <row r="1253" spans="1:1" x14ac:dyDescent="0.4">
      <c r="A1253" s="5"/>
    </row>
    <row r="1254" spans="1:1" x14ac:dyDescent="0.4">
      <c r="A1254" s="5"/>
    </row>
    <row r="1255" spans="1:1" x14ac:dyDescent="0.4">
      <c r="A1255" s="5"/>
    </row>
    <row r="1256" spans="1:1" x14ac:dyDescent="0.4">
      <c r="A1256" s="5"/>
    </row>
    <row r="1257" spans="1:1" x14ac:dyDescent="0.4">
      <c r="A1257" s="5"/>
    </row>
    <row r="1258" spans="1:1" x14ac:dyDescent="0.4">
      <c r="A1258" s="5"/>
    </row>
    <row r="1259" spans="1:1" x14ac:dyDescent="0.4">
      <c r="A1259" s="5"/>
    </row>
    <row r="1260" spans="1:1" x14ac:dyDescent="0.4">
      <c r="A1260" s="5"/>
    </row>
    <row r="1261" spans="1:1" x14ac:dyDescent="0.4">
      <c r="A1261" s="5"/>
    </row>
    <row r="1262" spans="1:1" x14ac:dyDescent="0.4">
      <c r="A1262" s="5"/>
    </row>
    <row r="1263" spans="1:1" x14ac:dyDescent="0.4">
      <c r="A1263" s="5"/>
    </row>
    <row r="1264" spans="1:1" x14ac:dyDescent="0.4">
      <c r="A1264" s="5"/>
    </row>
    <row r="1265" spans="1:1" x14ac:dyDescent="0.4">
      <c r="A1265" s="5"/>
    </row>
    <row r="1266" spans="1:1" x14ac:dyDescent="0.4">
      <c r="A1266" s="5"/>
    </row>
    <row r="1267" spans="1:1" x14ac:dyDescent="0.4">
      <c r="A1267" s="5"/>
    </row>
    <row r="1268" spans="1:1" x14ac:dyDescent="0.4">
      <c r="A1268" s="5"/>
    </row>
    <row r="1269" spans="1:1" x14ac:dyDescent="0.4">
      <c r="A1269" s="5"/>
    </row>
    <row r="1270" spans="1:1" x14ac:dyDescent="0.4">
      <c r="A1270" s="5"/>
    </row>
    <row r="1271" spans="1:1" x14ac:dyDescent="0.4">
      <c r="A1271" s="5"/>
    </row>
    <row r="1272" spans="1:1" x14ac:dyDescent="0.4">
      <c r="A1272" s="5"/>
    </row>
    <row r="1273" spans="1:1" x14ac:dyDescent="0.4">
      <c r="A1273" s="5"/>
    </row>
    <row r="1274" spans="1:1" x14ac:dyDescent="0.4">
      <c r="A1274" s="5"/>
    </row>
    <row r="1275" spans="1:1" x14ac:dyDescent="0.4">
      <c r="A1275" s="5"/>
    </row>
    <row r="1276" spans="1:1" x14ac:dyDescent="0.4">
      <c r="A1276" s="5"/>
    </row>
    <row r="1277" spans="1:1" x14ac:dyDescent="0.4">
      <c r="A1277" s="5"/>
    </row>
    <row r="1278" spans="1:1" x14ac:dyDescent="0.4">
      <c r="A1278" s="5"/>
    </row>
    <row r="1279" spans="1:1" x14ac:dyDescent="0.4">
      <c r="A1279" s="5"/>
    </row>
    <row r="1280" spans="1:1" x14ac:dyDescent="0.4">
      <c r="A1280" s="5"/>
    </row>
    <row r="1281" spans="1:1" x14ac:dyDescent="0.4">
      <c r="A1281" s="5"/>
    </row>
    <row r="1282" spans="1:1" x14ac:dyDescent="0.4">
      <c r="A1282" s="5"/>
    </row>
    <row r="1283" spans="1:1" x14ac:dyDescent="0.4">
      <c r="A1283" s="5"/>
    </row>
    <row r="1284" spans="1:1" x14ac:dyDescent="0.4">
      <c r="A1284" s="5"/>
    </row>
    <row r="1285" spans="1:1" x14ac:dyDescent="0.4">
      <c r="A1285" s="5"/>
    </row>
    <row r="1286" spans="1:1" x14ac:dyDescent="0.4">
      <c r="A1286" s="5"/>
    </row>
    <row r="1287" spans="1:1" x14ac:dyDescent="0.4">
      <c r="A1287" s="5"/>
    </row>
    <row r="1288" spans="1:1" x14ac:dyDescent="0.4">
      <c r="A1288" s="5"/>
    </row>
    <row r="1289" spans="1:1" x14ac:dyDescent="0.4">
      <c r="A1289" s="5"/>
    </row>
    <row r="1290" spans="1:1" x14ac:dyDescent="0.4">
      <c r="A1290" s="5"/>
    </row>
    <row r="1291" spans="1:1" x14ac:dyDescent="0.4">
      <c r="A1291" s="5"/>
    </row>
    <row r="1292" spans="1:1" x14ac:dyDescent="0.4">
      <c r="A1292" s="5"/>
    </row>
    <row r="1293" spans="1:1" x14ac:dyDescent="0.4">
      <c r="A1293" s="5"/>
    </row>
    <row r="1294" spans="1:1" x14ac:dyDescent="0.4">
      <c r="A1294" s="5"/>
    </row>
    <row r="1295" spans="1:1" x14ac:dyDescent="0.4">
      <c r="A1295" s="5"/>
    </row>
    <row r="1296" spans="1:1" x14ac:dyDescent="0.4">
      <c r="A1296" s="5"/>
    </row>
    <row r="1297" spans="1:1" x14ac:dyDescent="0.4">
      <c r="A1297" s="5"/>
    </row>
    <row r="1298" spans="1:1" x14ac:dyDescent="0.4">
      <c r="A1298" s="5"/>
    </row>
    <row r="1299" spans="1:1" x14ac:dyDescent="0.4">
      <c r="A1299" s="5"/>
    </row>
    <row r="1300" spans="1:1" x14ac:dyDescent="0.4">
      <c r="A1300" s="5"/>
    </row>
    <row r="1301" spans="1:1" x14ac:dyDescent="0.4">
      <c r="A1301" s="5"/>
    </row>
    <row r="1302" spans="1:1" x14ac:dyDescent="0.4">
      <c r="A1302" s="5"/>
    </row>
    <row r="1303" spans="1:1" x14ac:dyDescent="0.4">
      <c r="A1303" s="5"/>
    </row>
    <row r="1304" spans="1:1" x14ac:dyDescent="0.4">
      <c r="A1304" s="5"/>
    </row>
    <row r="1305" spans="1:1" x14ac:dyDescent="0.4">
      <c r="A1305" s="5"/>
    </row>
    <row r="1306" spans="1:1" x14ac:dyDescent="0.4">
      <c r="A1306" s="5"/>
    </row>
    <row r="1307" spans="1:1" x14ac:dyDescent="0.4">
      <c r="A1307" s="5"/>
    </row>
    <row r="1308" spans="1:1" x14ac:dyDescent="0.4">
      <c r="A1308" s="5"/>
    </row>
    <row r="1309" spans="1:1" x14ac:dyDescent="0.4">
      <c r="A1309" s="5"/>
    </row>
    <row r="1310" spans="1:1" x14ac:dyDescent="0.4">
      <c r="A1310" s="5"/>
    </row>
    <row r="1311" spans="1:1" x14ac:dyDescent="0.4">
      <c r="A1311" s="5"/>
    </row>
    <row r="1312" spans="1:1" x14ac:dyDescent="0.4">
      <c r="A1312" s="5"/>
    </row>
    <row r="1313" spans="1:1" x14ac:dyDescent="0.4">
      <c r="A1313" s="5"/>
    </row>
    <row r="1314" spans="1:1" x14ac:dyDescent="0.4">
      <c r="A1314" s="5"/>
    </row>
    <row r="1315" spans="1:1" x14ac:dyDescent="0.4">
      <c r="A1315" s="5"/>
    </row>
    <row r="1316" spans="1:1" x14ac:dyDescent="0.4">
      <c r="A1316" s="5"/>
    </row>
    <row r="1317" spans="1:1" x14ac:dyDescent="0.4">
      <c r="A1317" s="5"/>
    </row>
    <row r="1318" spans="1:1" x14ac:dyDescent="0.4">
      <c r="A1318" s="5"/>
    </row>
    <row r="1319" spans="1:1" x14ac:dyDescent="0.4">
      <c r="A1319" s="5"/>
    </row>
    <row r="1320" spans="1:1" x14ac:dyDescent="0.4">
      <c r="A1320" s="5"/>
    </row>
    <row r="1321" spans="1:1" x14ac:dyDescent="0.4">
      <c r="A1321" s="5"/>
    </row>
    <row r="1322" spans="1:1" x14ac:dyDescent="0.4">
      <c r="A1322" s="5"/>
    </row>
    <row r="1323" spans="1:1" x14ac:dyDescent="0.4">
      <c r="A1323" s="5"/>
    </row>
    <row r="1324" spans="1:1" x14ac:dyDescent="0.4">
      <c r="A1324" s="5"/>
    </row>
    <row r="1325" spans="1:1" x14ac:dyDescent="0.4">
      <c r="A1325" s="5"/>
    </row>
    <row r="1326" spans="1:1" x14ac:dyDescent="0.4">
      <c r="A1326" s="5"/>
    </row>
    <row r="1327" spans="1:1" x14ac:dyDescent="0.4">
      <c r="A1327" s="5"/>
    </row>
    <row r="1328" spans="1:1" x14ac:dyDescent="0.4">
      <c r="A1328" s="5"/>
    </row>
    <row r="1329" spans="1:1" x14ac:dyDescent="0.4">
      <c r="A1329" s="5"/>
    </row>
    <row r="1330" spans="1:1" x14ac:dyDescent="0.4">
      <c r="A1330" s="5"/>
    </row>
    <row r="1331" spans="1:1" x14ac:dyDescent="0.4">
      <c r="A1331" s="5"/>
    </row>
    <row r="1332" spans="1:1" x14ac:dyDescent="0.4">
      <c r="A1332" s="5"/>
    </row>
    <row r="1333" spans="1:1" x14ac:dyDescent="0.4">
      <c r="A1333" s="5"/>
    </row>
    <row r="1334" spans="1:1" x14ac:dyDescent="0.4">
      <c r="A1334" s="5"/>
    </row>
    <row r="1335" spans="1:1" x14ac:dyDescent="0.4">
      <c r="A1335" s="5"/>
    </row>
    <row r="1336" spans="1:1" x14ac:dyDescent="0.4">
      <c r="A1336" s="5"/>
    </row>
    <row r="1337" spans="1:1" x14ac:dyDescent="0.4">
      <c r="A1337" s="5"/>
    </row>
    <row r="1338" spans="1:1" x14ac:dyDescent="0.4">
      <c r="A1338" s="5"/>
    </row>
    <row r="1339" spans="1:1" x14ac:dyDescent="0.4">
      <c r="A1339" s="5"/>
    </row>
    <row r="1340" spans="1:1" x14ac:dyDescent="0.4">
      <c r="A1340" s="5"/>
    </row>
    <row r="1341" spans="1:1" x14ac:dyDescent="0.4">
      <c r="A1341" s="5"/>
    </row>
    <row r="1342" spans="1:1" x14ac:dyDescent="0.4">
      <c r="A1342" s="5"/>
    </row>
    <row r="1343" spans="1:1" x14ac:dyDescent="0.4">
      <c r="A1343" s="5"/>
    </row>
    <row r="1344" spans="1:1" x14ac:dyDescent="0.4">
      <c r="A1344" s="5"/>
    </row>
    <row r="1345" spans="1:1" x14ac:dyDescent="0.4">
      <c r="A1345" s="5"/>
    </row>
    <row r="1346" spans="1:1" x14ac:dyDescent="0.4">
      <c r="A1346" s="5"/>
    </row>
    <row r="1347" spans="1:1" x14ac:dyDescent="0.4">
      <c r="A1347" s="5"/>
    </row>
    <row r="1348" spans="1:1" x14ac:dyDescent="0.4">
      <c r="A1348" s="5"/>
    </row>
    <row r="1349" spans="1:1" x14ac:dyDescent="0.4">
      <c r="A1349" s="5"/>
    </row>
    <row r="1350" spans="1:1" x14ac:dyDescent="0.4">
      <c r="A1350" s="5"/>
    </row>
    <row r="1351" spans="1:1" x14ac:dyDescent="0.4">
      <c r="A1351" s="5"/>
    </row>
    <row r="1352" spans="1:1" x14ac:dyDescent="0.4">
      <c r="A1352" s="5"/>
    </row>
    <row r="1353" spans="1:1" x14ac:dyDescent="0.4">
      <c r="A1353" s="5"/>
    </row>
    <row r="1354" spans="1:1" x14ac:dyDescent="0.4">
      <c r="A1354" s="5"/>
    </row>
    <row r="1355" spans="1:1" x14ac:dyDescent="0.4">
      <c r="A1355" s="5"/>
    </row>
    <row r="1356" spans="1:1" x14ac:dyDescent="0.4">
      <c r="A1356" s="5"/>
    </row>
    <row r="1357" spans="1:1" x14ac:dyDescent="0.4">
      <c r="A1357" s="5"/>
    </row>
    <row r="1358" spans="1:1" x14ac:dyDescent="0.4">
      <c r="A1358" s="5"/>
    </row>
    <row r="1359" spans="1:1" x14ac:dyDescent="0.4">
      <c r="A1359" s="5"/>
    </row>
    <row r="1360" spans="1:1" x14ac:dyDescent="0.4">
      <c r="A1360" s="5"/>
    </row>
    <row r="1361" spans="1:1" x14ac:dyDescent="0.4">
      <c r="A1361" s="5"/>
    </row>
    <row r="1362" spans="1:1" x14ac:dyDescent="0.4">
      <c r="A1362" s="5"/>
    </row>
    <row r="1363" spans="1:1" x14ac:dyDescent="0.4">
      <c r="A1363" s="5"/>
    </row>
    <row r="1364" spans="1:1" x14ac:dyDescent="0.4">
      <c r="A1364" s="5"/>
    </row>
    <row r="1365" spans="1:1" x14ac:dyDescent="0.4">
      <c r="A1365" s="5"/>
    </row>
    <row r="1366" spans="1:1" x14ac:dyDescent="0.4">
      <c r="A1366" s="5"/>
    </row>
    <row r="1367" spans="1:1" x14ac:dyDescent="0.4">
      <c r="A1367" s="5"/>
    </row>
    <row r="1368" spans="1:1" x14ac:dyDescent="0.4">
      <c r="A1368" s="5"/>
    </row>
    <row r="1369" spans="1:1" x14ac:dyDescent="0.4">
      <c r="A1369" s="5"/>
    </row>
    <row r="1370" spans="1:1" x14ac:dyDescent="0.4">
      <c r="A1370" s="5"/>
    </row>
    <row r="1371" spans="1:1" x14ac:dyDescent="0.4">
      <c r="A1371" s="5"/>
    </row>
    <row r="1372" spans="1:1" x14ac:dyDescent="0.4">
      <c r="A1372" s="5"/>
    </row>
    <row r="1373" spans="1:1" x14ac:dyDescent="0.4">
      <c r="A1373" s="5"/>
    </row>
    <row r="1374" spans="1:1" x14ac:dyDescent="0.4">
      <c r="A1374" s="5"/>
    </row>
    <row r="1375" spans="1:1" x14ac:dyDescent="0.4">
      <c r="A1375" s="5"/>
    </row>
    <row r="1376" spans="1:1" x14ac:dyDescent="0.4">
      <c r="A1376" s="5"/>
    </row>
    <row r="1377" spans="1:1" x14ac:dyDescent="0.4">
      <c r="A1377" s="5"/>
    </row>
    <row r="1378" spans="1:1" x14ac:dyDescent="0.4">
      <c r="A1378" s="5"/>
    </row>
    <row r="1379" spans="1:1" x14ac:dyDescent="0.4">
      <c r="A1379" s="5"/>
    </row>
    <row r="1380" spans="1:1" x14ac:dyDescent="0.4">
      <c r="A1380" s="5"/>
    </row>
    <row r="1381" spans="1:1" x14ac:dyDescent="0.4">
      <c r="A1381" s="5"/>
    </row>
    <row r="1382" spans="1:1" x14ac:dyDescent="0.4">
      <c r="A1382" s="5"/>
    </row>
    <row r="1383" spans="1:1" x14ac:dyDescent="0.4">
      <c r="A1383" s="5"/>
    </row>
    <row r="1384" spans="1:1" x14ac:dyDescent="0.4">
      <c r="A1384" s="5"/>
    </row>
    <row r="1385" spans="1:1" x14ac:dyDescent="0.4">
      <c r="A1385" s="5"/>
    </row>
    <row r="1386" spans="1:1" x14ac:dyDescent="0.4">
      <c r="A1386" s="5"/>
    </row>
    <row r="1387" spans="1:1" x14ac:dyDescent="0.4">
      <c r="A1387" s="5"/>
    </row>
    <row r="1388" spans="1:1" x14ac:dyDescent="0.4">
      <c r="A1388" s="5"/>
    </row>
    <row r="1389" spans="1:1" x14ac:dyDescent="0.4">
      <c r="A1389" s="5"/>
    </row>
    <row r="1390" spans="1:1" x14ac:dyDescent="0.4">
      <c r="A1390" s="5"/>
    </row>
    <row r="1391" spans="1:1" x14ac:dyDescent="0.4">
      <c r="A1391" s="5"/>
    </row>
    <row r="1392" spans="1:1" x14ac:dyDescent="0.4">
      <c r="A1392" s="5"/>
    </row>
    <row r="1393" spans="1:1" x14ac:dyDescent="0.4">
      <c r="A1393" s="5"/>
    </row>
    <row r="1394" spans="1:1" x14ac:dyDescent="0.4">
      <c r="A1394" s="5"/>
    </row>
    <row r="1395" spans="1:1" x14ac:dyDescent="0.4">
      <c r="A1395" s="5"/>
    </row>
    <row r="1396" spans="1:1" x14ac:dyDescent="0.4">
      <c r="A1396" s="5"/>
    </row>
    <row r="1397" spans="1:1" x14ac:dyDescent="0.4">
      <c r="A1397" s="5"/>
    </row>
    <row r="1398" spans="1:1" x14ac:dyDescent="0.4">
      <c r="A1398" s="5"/>
    </row>
    <row r="1399" spans="1:1" x14ac:dyDescent="0.4">
      <c r="A1399" s="5"/>
    </row>
    <row r="1400" spans="1:1" x14ac:dyDescent="0.4">
      <c r="A1400" s="5"/>
    </row>
    <row r="1401" spans="1:1" x14ac:dyDescent="0.4">
      <c r="A1401" s="5"/>
    </row>
    <row r="1402" spans="1:1" x14ac:dyDescent="0.4">
      <c r="A1402" s="5"/>
    </row>
    <row r="1403" spans="1:1" x14ac:dyDescent="0.4">
      <c r="A1403" s="5"/>
    </row>
    <row r="1404" spans="1:1" x14ac:dyDescent="0.4">
      <c r="A1404" s="5"/>
    </row>
    <row r="1405" spans="1:1" x14ac:dyDescent="0.4">
      <c r="A1405" s="5"/>
    </row>
    <row r="1406" spans="1:1" x14ac:dyDescent="0.4">
      <c r="A1406" s="5"/>
    </row>
    <row r="1407" spans="1:1" x14ac:dyDescent="0.4">
      <c r="A1407" s="5"/>
    </row>
    <row r="1408" spans="1:1" x14ac:dyDescent="0.4">
      <c r="A1408" s="5"/>
    </row>
    <row r="1409" spans="1:1" x14ac:dyDescent="0.4">
      <c r="A1409" s="5"/>
    </row>
    <row r="1410" spans="1:1" x14ac:dyDescent="0.4">
      <c r="A1410" s="5"/>
    </row>
    <row r="1411" spans="1:1" x14ac:dyDescent="0.4">
      <c r="A1411" s="5"/>
    </row>
    <row r="1412" spans="1:1" x14ac:dyDescent="0.4">
      <c r="A1412" s="5"/>
    </row>
    <row r="1413" spans="1:1" x14ac:dyDescent="0.4">
      <c r="A1413" s="5"/>
    </row>
    <row r="1414" spans="1:1" x14ac:dyDescent="0.4">
      <c r="A1414" s="5"/>
    </row>
    <row r="1415" spans="1:1" x14ac:dyDescent="0.4">
      <c r="A1415" s="5"/>
    </row>
    <row r="1416" spans="1:1" x14ac:dyDescent="0.4">
      <c r="A1416" s="5"/>
    </row>
    <row r="1417" spans="1:1" x14ac:dyDescent="0.4">
      <c r="A1417" s="5"/>
    </row>
    <row r="1418" spans="1:1" x14ac:dyDescent="0.4">
      <c r="A1418" s="5"/>
    </row>
    <row r="1419" spans="1:1" x14ac:dyDescent="0.4">
      <c r="A1419" s="5"/>
    </row>
    <row r="1420" spans="1:1" x14ac:dyDescent="0.4">
      <c r="A1420" s="5"/>
    </row>
    <row r="1421" spans="1:1" x14ac:dyDescent="0.4">
      <c r="A1421" s="5"/>
    </row>
    <row r="1422" spans="1:1" x14ac:dyDescent="0.4">
      <c r="A1422" s="5"/>
    </row>
    <row r="1423" spans="1:1" x14ac:dyDescent="0.4">
      <c r="A1423" s="5"/>
    </row>
    <row r="1424" spans="1:1" x14ac:dyDescent="0.4">
      <c r="A1424" s="5"/>
    </row>
    <row r="1425" spans="1:1" x14ac:dyDescent="0.4">
      <c r="A1425" s="5"/>
    </row>
    <row r="1426" spans="1:1" x14ac:dyDescent="0.4">
      <c r="A1426" s="5"/>
    </row>
    <row r="1427" spans="1:1" x14ac:dyDescent="0.4">
      <c r="A1427" s="5"/>
    </row>
    <row r="1428" spans="1:1" x14ac:dyDescent="0.4">
      <c r="A1428" s="5"/>
    </row>
    <row r="1429" spans="1:1" x14ac:dyDescent="0.4">
      <c r="A1429" s="5"/>
    </row>
    <row r="1430" spans="1:1" x14ac:dyDescent="0.4">
      <c r="A1430" s="5"/>
    </row>
    <row r="1431" spans="1:1" x14ac:dyDescent="0.4">
      <c r="A1431" s="5"/>
    </row>
    <row r="1432" spans="1:1" x14ac:dyDescent="0.4">
      <c r="A1432" s="5"/>
    </row>
    <row r="1433" spans="1:1" x14ac:dyDescent="0.4">
      <c r="A1433" s="5"/>
    </row>
    <row r="1434" spans="1:1" x14ac:dyDescent="0.4">
      <c r="A1434" s="5"/>
    </row>
    <row r="1435" spans="1:1" x14ac:dyDescent="0.4">
      <c r="A1435" s="5"/>
    </row>
    <row r="1436" spans="1:1" x14ac:dyDescent="0.4">
      <c r="A1436" s="5"/>
    </row>
    <row r="1437" spans="1:1" x14ac:dyDescent="0.4">
      <c r="A1437" s="5"/>
    </row>
    <row r="1438" spans="1:1" x14ac:dyDescent="0.4">
      <c r="A1438" s="5"/>
    </row>
    <row r="1439" spans="1:1" x14ac:dyDescent="0.4">
      <c r="A1439" s="5"/>
    </row>
    <row r="1440" spans="1:1" x14ac:dyDescent="0.4">
      <c r="A1440" s="5"/>
    </row>
    <row r="1441" spans="1:1" x14ac:dyDescent="0.4">
      <c r="A1441" s="5"/>
    </row>
    <row r="1442" spans="1:1" x14ac:dyDescent="0.4">
      <c r="A1442" s="5"/>
    </row>
    <row r="1443" spans="1:1" x14ac:dyDescent="0.4">
      <c r="A1443" s="5"/>
    </row>
    <row r="1444" spans="1:1" x14ac:dyDescent="0.4">
      <c r="A1444" s="5"/>
    </row>
    <row r="1445" spans="1:1" x14ac:dyDescent="0.4">
      <c r="A1445" s="5"/>
    </row>
    <row r="1446" spans="1:1" x14ac:dyDescent="0.4">
      <c r="A1446" s="5"/>
    </row>
    <row r="1447" spans="1:1" x14ac:dyDescent="0.4">
      <c r="A1447" s="5"/>
    </row>
    <row r="1448" spans="1:1" x14ac:dyDescent="0.4">
      <c r="A1448" s="5"/>
    </row>
    <row r="1449" spans="1:1" x14ac:dyDescent="0.4">
      <c r="A1449" s="5"/>
    </row>
    <row r="1450" spans="1:1" x14ac:dyDescent="0.4">
      <c r="A1450" s="5"/>
    </row>
    <row r="1451" spans="1:1" x14ac:dyDescent="0.4">
      <c r="A1451" s="5"/>
    </row>
    <row r="1452" spans="1:1" x14ac:dyDescent="0.4">
      <c r="A1452" s="5"/>
    </row>
    <row r="1453" spans="1:1" x14ac:dyDescent="0.4">
      <c r="A1453" s="5"/>
    </row>
    <row r="1454" spans="1:1" x14ac:dyDescent="0.4">
      <c r="A1454" s="5"/>
    </row>
    <row r="1455" spans="1:1" x14ac:dyDescent="0.4">
      <c r="A1455" s="5"/>
    </row>
    <row r="1456" spans="1:1" x14ac:dyDescent="0.4">
      <c r="A1456" s="5"/>
    </row>
    <row r="1457" spans="1:1" x14ac:dyDescent="0.4">
      <c r="A1457" s="5"/>
    </row>
    <row r="1458" spans="1:1" x14ac:dyDescent="0.4">
      <c r="A1458" s="5"/>
    </row>
    <row r="1459" spans="1:1" x14ac:dyDescent="0.4">
      <c r="A1459" s="5"/>
    </row>
    <row r="1460" spans="1:1" x14ac:dyDescent="0.4">
      <c r="A1460" s="5"/>
    </row>
    <row r="1461" spans="1:1" x14ac:dyDescent="0.4">
      <c r="A1461" s="5"/>
    </row>
    <row r="1462" spans="1:1" x14ac:dyDescent="0.4">
      <c r="A1462" s="5"/>
    </row>
    <row r="1463" spans="1:1" x14ac:dyDescent="0.4">
      <c r="A1463" s="5"/>
    </row>
    <row r="1464" spans="1:1" x14ac:dyDescent="0.4">
      <c r="A1464" s="5"/>
    </row>
  </sheetData>
  <mergeCells count="9">
    <mergeCell ref="K3:L3"/>
    <mergeCell ref="M3:N3"/>
    <mergeCell ref="O3:P3"/>
    <mergeCell ref="A1:H1"/>
    <mergeCell ref="C3:D3"/>
    <mergeCell ref="E3:E4"/>
    <mergeCell ref="F3:F4"/>
    <mergeCell ref="G3:H3"/>
    <mergeCell ref="I3:J3"/>
  </mergeCells>
  <pageMargins left="0.75" right="0.75" top="1" bottom="1" header="0.5" footer="0.5"/>
  <pageSetup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44DD019-361D-4480-A2A6-1059A6FD2E3F}">
          <x14:formula1>
            <xm:f>#REF!</xm:f>
          </x14:formula1>
          <xm:sqref>F2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C05BE-7042-425B-8396-B82B5CFC91D6}">
  <dimension ref="A2:J248"/>
  <sheetViews>
    <sheetView workbookViewId="0">
      <selection activeCell="B5" sqref="B5:B18"/>
    </sheetView>
  </sheetViews>
  <sheetFormatPr defaultColWidth="9.1171875" defaultRowHeight="12.9" x14ac:dyDescent="0.5"/>
  <cols>
    <col min="1" max="1" width="14.87890625" style="30" customWidth="1"/>
    <col min="2" max="2" width="13.87890625" style="30" bestFit="1" customWidth="1"/>
    <col min="3" max="3" width="12.87890625" style="30" bestFit="1" customWidth="1"/>
    <col min="4" max="4" width="13.87890625" style="30" bestFit="1" customWidth="1"/>
    <col min="5" max="5" width="12.87890625" style="30" bestFit="1" customWidth="1"/>
    <col min="6" max="6" width="13.87890625" style="30" bestFit="1" customWidth="1"/>
    <col min="7" max="7" width="12.87890625" style="30" bestFit="1" customWidth="1"/>
    <col min="8" max="8" width="13.87890625" style="30" bestFit="1" customWidth="1"/>
    <col min="9" max="9" width="12.87890625" style="30" bestFit="1" customWidth="1"/>
    <col min="10" max="10" width="13.87890625" style="30" bestFit="1" customWidth="1"/>
    <col min="11" max="16384" width="9.1171875" style="30"/>
  </cols>
  <sheetData>
    <row r="2" spans="1:10" x14ac:dyDescent="0.5">
      <c r="A2" s="30" t="s">
        <v>26</v>
      </c>
      <c r="B2" s="30">
        <v>83</v>
      </c>
    </row>
    <row r="3" spans="1:10" ht="14.7" x14ac:dyDescent="0.5">
      <c r="A3" s="36" t="s">
        <v>6</v>
      </c>
      <c r="B3" s="36"/>
      <c r="C3" s="33" t="s">
        <v>30</v>
      </c>
      <c r="D3" s="33"/>
      <c r="E3" s="33" t="s">
        <v>31</v>
      </c>
      <c r="F3" s="33"/>
      <c r="G3" s="33" t="s">
        <v>32</v>
      </c>
      <c r="H3" s="33"/>
      <c r="I3" s="33" t="s">
        <v>33</v>
      </c>
      <c r="J3" s="33"/>
    </row>
    <row r="4" spans="1:10" ht="15" thickBot="1" x14ac:dyDescent="0.55000000000000004">
      <c r="A4" s="16" t="s">
        <v>4</v>
      </c>
      <c r="B4" s="16" t="s">
        <v>5</v>
      </c>
      <c r="C4" s="16" t="s">
        <v>4</v>
      </c>
      <c r="D4" s="16" t="s">
        <v>5</v>
      </c>
      <c r="E4" s="16" t="s">
        <v>4</v>
      </c>
      <c r="F4" s="16" t="s">
        <v>5</v>
      </c>
      <c r="G4" s="16" t="s">
        <v>4</v>
      </c>
      <c r="H4" s="16" t="s">
        <v>5</v>
      </c>
      <c r="I4" s="16" t="s">
        <v>4</v>
      </c>
      <c r="J4" s="16" t="s">
        <v>5</v>
      </c>
    </row>
    <row r="5" spans="1:10" x14ac:dyDescent="0.5">
      <c r="A5" s="30">
        <v>0</v>
      </c>
      <c r="B5" s="30">
        <v>0</v>
      </c>
      <c r="C5" s="30">
        <v>0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</row>
    <row r="6" spans="1:10" x14ac:dyDescent="0.5">
      <c r="A6" s="30">
        <v>0</v>
      </c>
      <c r="B6" s="30">
        <v>0</v>
      </c>
      <c r="C6" s="30">
        <v>1E-3</v>
      </c>
      <c r="D6" s="30">
        <v>1E-3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</row>
    <row r="7" spans="1:10" x14ac:dyDescent="0.5">
      <c r="A7" s="30">
        <v>0</v>
      </c>
      <c r="B7" s="30">
        <v>0</v>
      </c>
      <c r="C7" s="30">
        <v>3.0000000000000001E-3</v>
      </c>
      <c r="D7" s="30">
        <v>2E-3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</row>
    <row r="8" spans="1:10" x14ac:dyDescent="0.5">
      <c r="A8" s="30">
        <v>0</v>
      </c>
      <c r="B8" s="30">
        <v>0</v>
      </c>
      <c r="C8" s="30">
        <v>6.0000000000000001E-3</v>
      </c>
      <c r="D8" s="30">
        <v>3.0000000000000001E-3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</row>
    <row r="9" spans="1:10" x14ac:dyDescent="0.5">
      <c r="A9" s="30">
        <v>0</v>
      </c>
      <c r="B9" s="30">
        <v>0</v>
      </c>
      <c r="C9" s="30">
        <v>0.01</v>
      </c>
      <c r="D9" s="30">
        <v>4.0000000000000001E-3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</row>
    <row r="10" spans="1:10" x14ac:dyDescent="0.5">
      <c r="A10" s="30">
        <v>0</v>
      </c>
      <c r="B10" s="30">
        <v>0</v>
      </c>
      <c r="C10" s="30">
        <v>1.4E-2</v>
      </c>
      <c r="D10" s="30">
        <v>4.0000000000000001E-3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</row>
    <row r="11" spans="1:10" x14ac:dyDescent="0.5">
      <c r="A11" s="30">
        <v>0</v>
      </c>
      <c r="B11" s="30">
        <v>0</v>
      </c>
      <c r="C11" s="30">
        <v>1.8000000000000002E-2</v>
      </c>
      <c r="D11" s="30">
        <v>4.0000000000000001E-3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</row>
    <row r="12" spans="1:10" x14ac:dyDescent="0.5">
      <c r="A12" s="30">
        <v>0</v>
      </c>
      <c r="B12" s="30">
        <v>0</v>
      </c>
      <c r="C12" s="30">
        <v>2.2000000000000002E-2</v>
      </c>
      <c r="D12" s="30">
        <v>4.0000000000000001E-3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</row>
    <row r="13" spans="1:10" x14ac:dyDescent="0.5">
      <c r="A13" s="30">
        <v>0</v>
      </c>
      <c r="B13" s="30">
        <v>0</v>
      </c>
      <c r="C13" s="30">
        <v>2.6000000000000002E-2</v>
      </c>
      <c r="D13" s="30">
        <v>4.0000000000000001E-3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</row>
    <row r="14" spans="1:10" x14ac:dyDescent="0.5">
      <c r="A14" s="30">
        <v>0</v>
      </c>
      <c r="B14" s="30">
        <v>0</v>
      </c>
      <c r="C14" s="30">
        <v>3.0000000000000002E-2</v>
      </c>
      <c r="D14" s="30">
        <v>4.0000000000000001E-3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</row>
    <row r="15" spans="1:10" x14ac:dyDescent="0.5">
      <c r="A15" s="30">
        <v>0</v>
      </c>
      <c r="B15" s="30">
        <v>0</v>
      </c>
      <c r="C15" s="30">
        <v>3.4000000000000002E-2</v>
      </c>
      <c r="D15" s="30">
        <v>4.0000000000000001E-3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</row>
    <row r="16" spans="1:10" x14ac:dyDescent="0.5">
      <c r="A16" s="30">
        <v>0</v>
      </c>
      <c r="B16" s="30">
        <v>0</v>
      </c>
      <c r="C16" s="30">
        <v>3.8000000000000006E-2</v>
      </c>
      <c r="D16" s="30">
        <v>4.0000000000000001E-3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</row>
    <row r="17" spans="1:10" x14ac:dyDescent="0.5">
      <c r="A17" s="30">
        <v>0</v>
      </c>
      <c r="B17" s="30">
        <v>0</v>
      </c>
      <c r="C17" s="30">
        <v>4.200000000000001E-2</v>
      </c>
      <c r="D17" s="30">
        <v>4.0000000000000001E-3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</row>
    <row r="18" spans="1:10" x14ac:dyDescent="0.5">
      <c r="A18" s="30">
        <v>0</v>
      </c>
      <c r="B18" s="30">
        <v>0</v>
      </c>
      <c r="C18" s="30">
        <v>4.6000000000000013E-2</v>
      </c>
      <c r="D18" s="30">
        <v>4.0000000000000001E-3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</row>
    <row r="19" spans="1:10" x14ac:dyDescent="0.5">
      <c r="A19" s="30">
        <v>0</v>
      </c>
      <c r="B19" s="30">
        <v>0</v>
      </c>
      <c r="C19" s="30">
        <v>5.0000000000000017E-2</v>
      </c>
      <c r="D19" s="30">
        <v>4.0000000000000001E-3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</row>
    <row r="20" spans="1:10" x14ac:dyDescent="0.5">
      <c r="A20" s="30">
        <v>0</v>
      </c>
      <c r="B20" s="30">
        <v>0</v>
      </c>
      <c r="C20" s="30">
        <v>5.400000000000002E-2</v>
      </c>
      <c r="D20" s="30">
        <v>4.0000000000000001E-3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</row>
    <row r="21" spans="1:10" x14ac:dyDescent="0.5">
      <c r="A21" s="30">
        <v>0</v>
      </c>
      <c r="B21" s="30">
        <v>0</v>
      </c>
      <c r="C21" s="30">
        <v>5.8000000000000024E-2</v>
      </c>
      <c r="D21" s="30">
        <v>4.0000000000000001E-3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</row>
    <row r="22" spans="1:10" x14ac:dyDescent="0.5">
      <c r="A22" s="30">
        <v>0</v>
      </c>
      <c r="B22" s="30">
        <v>0</v>
      </c>
      <c r="C22" s="30">
        <v>6.2000000000000027E-2</v>
      </c>
      <c r="D22" s="30">
        <v>4.0000000000000001E-3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</row>
    <row r="23" spans="1:10" x14ac:dyDescent="0.5">
      <c r="A23" s="30">
        <v>0</v>
      </c>
      <c r="B23" s="30">
        <v>0</v>
      </c>
      <c r="C23" s="30">
        <v>6.6000000000000031E-2</v>
      </c>
      <c r="D23" s="30">
        <v>4.0000000000000001E-3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</row>
    <row r="24" spans="1:10" x14ac:dyDescent="0.5">
      <c r="A24" s="30">
        <v>0</v>
      </c>
      <c r="B24" s="30">
        <v>0</v>
      </c>
      <c r="C24" s="30">
        <v>7.0000000000000034E-2</v>
      </c>
      <c r="D24" s="30">
        <v>4.0000000000000001E-3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</row>
    <row r="25" spans="1:10" x14ac:dyDescent="0.5">
      <c r="A25" s="30">
        <v>0</v>
      </c>
      <c r="B25" s="30">
        <v>0</v>
      </c>
      <c r="C25" s="30">
        <v>7.4000000000000038E-2</v>
      </c>
      <c r="D25" s="30">
        <v>4.0000000000000001E-3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</row>
    <row r="26" spans="1:10" x14ac:dyDescent="0.5">
      <c r="A26" s="30">
        <v>0</v>
      </c>
      <c r="B26" s="30">
        <v>0</v>
      </c>
      <c r="C26" s="30">
        <v>7.8000000000000042E-2</v>
      </c>
      <c r="D26" s="30">
        <v>4.0000000000000001E-3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</row>
    <row r="27" spans="1:10" x14ac:dyDescent="0.5">
      <c r="A27" s="30">
        <v>0</v>
      </c>
      <c r="B27" s="30">
        <v>0</v>
      </c>
      <c r="C27" s="30">
        <v>8.2000000000000045E-2</v>
      </c>
      <c r="D27" s="30">
        <v>4.0000000000000001E-3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</row>
    <row r="28" spans="1:10" x14ac:dyDescent="0.5">
      <c r="A28" s="30">
        <v>0</v>
      </c>
      <c r="B28" s="30">
        <v>0</v>
      </c>
      <c r="C28" s="30">
        <v>8.6000000000000049E-2</v>
      </c>
      <c r="D28" s="30">
        <v>4.0000000000000001E-3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</row>
    <row r="29" spans="1:10" x14ac:dyDescent="0.5">
      <c r="A29" s="30">
        <v>0</v>
      </c>
      <c r="B29" s="30">
        <v>0</v>
      </c>
      <c r="C29" s="30">
        <v>9.0000000000000052E-2</v>
      </c>
      <c r="D29" s="30">
        <v>4.0000000000000001E-3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</row>
    <row r="30" spans="1:10" x14ac:dyDescent="0.5">
      <c r="A30" s="30">
        <v>0</v>
      </c>
      <c r="B30" s="30">
        <v>0</v>
      </c>
      <c r="C30" s="30">
        <v>9.4000000000000056E-2</v>
      </c>
      <c r="D30" s="30">
        <v>4.0000000000000001E-3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</row>
    <row r="31" spans="1:10" x14ac:dyDescent="0.5">
      <c r="A31" s="30">
        <v>0</v>
      </c>
      <c r="B31" s="30">
        <v>0</v>
      </c>
      <c r="C31" s="30">
        <v>9.8000000000000059E-2</v>
      </c>
      <c r="D31" s="30">
        <v>4.0000000000000001E-3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</row>
    <row r="32" spans="1:10" x14ac:dyDescent="0.5">
      <c r="A32" s="30">
        <v>0</v>
      </c>
      <c r="B32" s="30">
        <v>0</v>
      </c>
      <c r="C32" s="30">
        <v>0.10200000000000006</v>
      </c>
      <c r="D32" s="30">
        <v>4.0000000000000001E-3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</row>
    <row r="33" spans="1:10" x14ac:dyDescent="0.5">
      <c r="A33" s="30">
        <v>0</v>
      </c>
      <c r="B33" s="30">
        <v>0</v>
      </c>
      <c r="C33" s="30">
        <v>0.10600000000000007</v>
      </c>
      <c r="D33" s="30">
        <v>4.0000000000000001E-3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</row>
    <row r="34" spans="1:10" x14ac:dyDescent="0.5">
      <c r="A34" s="30">
        <v>0</v>
      </c>
      <c r="B34" s="30">
        <v>0</v>
      </c>
      <c r="C34" s="30">
        <v>0.11000000000000007</v>
      </c>
      <c r="D34" s="30">
        <v>4.0000000000000001E-3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</row>
    <row r="35" spans="1:10" x14ac:dyDescent="0.5">
      <c r="A35" s="30">
        <v>0</v>
      </c>
      <c r="B35" s="30">
        <v>0</v>
      </c>
      <c r="C35" s="30">
        <v>0.11500000000000007</v>
      </c>
      <c r="D35" s="30">
        <v>5.0000000000000001E-3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</row>
    <row r="36" spans="1:10" x14ac:dyDescent="0.5">
      <c r="A36" s="30">
        <v>0</v>
      </c>
      <c r="B36" s="30">
        <v>0</v>
      </c>
      <c r="C36" s="30">
        <v>0.12000000000000008</v>
      </c>
      <c r="D36" s="30">
        <v>5.0000000000000001E-3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</row>
    <row r="37" spans="1:10" x14ac:dyDescent="0.5">
      <c r="A37" s="30">
        <v>0</v>
      </c>
      <c r="B37" s="30">
        <v>0</v>
      </c>
      <c r="C37" s="30">
        <v>0.12500000000000008</v>
      </c>
      <c r="D37" s="30">
        <v>5.0000000000000001E-3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</row>
    <row r="38" spans="1:10" x14ac:dyDescent="0.5">
      <c r="A38" s="30">
        <v>0</v>
      </c>
      <c r="B38" s="30">
        <v>0</v>
      </c>
      <c r="C38" s="30">
        <v>0.13000000000000009</v>
      </c>
      <c r="D38" s="30">
        <v>5.0000000000000001E-3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</row>
    <row r="39" spans="1:10" x14ac:dyDescent="0.5">
      <c r="A39" s="30">
        <v>0</v>
      </c>
      <c r="B39" s="30">
        <v>0</v>
      </c>
      <c r="C39" s="30">
        <v>0.13500000000000009</v>
      </c>
      <c r="D39" s="30">
        <v>5.0000000000000001E-3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</row>
    <row r="40" spans="1:10" x14ac:dyDescent="0.5">
      <c r="A40" s="30">
        <v>0</v>
      </c>
      <c r="B40" s="30">
        <v>0</v>
      </c>
      <c r="C40" s="30">
        <v>0.1400000000000001</v>
      </c>
      <c r="D40" s="30">
        <v>5.0000000000000001E-3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</row>
    <row r="41" spans="1:10" x14ac:dyDescent="0.5">
      <c r="A41" s="30">
        <v>0</v>
      </c>
      <c r="B41" s="30">
        <v>0</v>
      </c>
      <c r="C41" s="30">
        <v>0.1450000000000001</v>
      </c>
      <c r="D41" s="30">
        <v>5.0000000000000001E-3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</row>
    <row r="42" spans="1:10" x14ac:dyDescent="0.5">
      <c r="A42" s="30">
        <v>0</v>
      </c>
      <c r="B42" s="30">
        <v>0</v>
      </c>
      <c r="C42" s="30">
        <v>0.15000000000000011</v>
      </c>
      <c r="D42" s="30">
        <v>5.0000000000000001E-3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</row>
    <row r="43" spans="1:10" x14ac:dyDescent="0.5">
      <c r="A43" s="30">
        <v>0</v>
      </c>
      <c r="B43" s="30">
        <v>0</v>
      </c>
      <c r="C43" s="30">
        <v>0.15500000000000011</v>
      </c>
      <c r="D43" s="30">
        <v>5.0000000000000001E-3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</row>
    <row r="44" spans="1:10" x14ac:dyDescent="0.5">
      <c r="A44" s="30">
        <v>0</v>
      </c>
      <c r="B44" s="30">
        <v>0</v>
      </c>
      <c r="C44" s="30">
        <v>0.16000000000000011</v>
      </c>
      <c r="D44" s="30">
        <v>5.0000000000000001E-3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</row>
    <row r="45" spans="1:10" x14ac:dyDescent="0.5">
      <c r="A45" s="30">
        <v>0</v>
      </c>
      <c r="B45" s="30">
        <v>0</v>
      </c>
      <c r="C45" s="30">
        <v>0.16500000000000012</v>
      </c>
      <c r="D45" s="30">
        <v>5.0000000000000001E-3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</row>
    <row r="46" spans="1:10" x14ac:dyDescent="0.5">
      <c r="A46" s="30">
        <v>0</v>
      </c>
      <c r="B46" s="30">
        <v>0</v>
      </c>
      <c r="C46" s="30">
        <v>0.17000000000000012</v>
      </c>
      <c r="D46" s="30">
        <v>5.0000000000000001E-3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</row>
    <row r="47" spans="1:10" x14ac:dyDescent="0.5">
      <c r="A47" s="30">
        <v>0</v>
      </c>
      <c r="B47" s="30">
        <v>0</v>
      </c>
      <c r="C47" s="30">
        <v>0.17500000000000013</v>
      </c>
      <c r="D47" s="30">
        <v>5.0000000000000001E-3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</row>
    <row r="48" spans="1:10" x14ac:dyDescent="0.5">
      <c r="A48" s="30">
        <v>0</v>
      </c>
      <c r="B48" s="30">
        <v>0</v>
      </c>
      <c r="C48" s="30">
        <v>0.18000000000000013</v>
      </c>
      <c r="D48" s="30">
        <v>5.0000000000000001E-3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</row>
    <row r="49" spans="1:10" x14ac:dyDescent="0.5">
      <c r="A49" s="30">
        <v>0</v>
      </c>
      <c r="B49" s="30">
        <v>0</v>
      </c>
      <c r="C49" s="30">
        <v>0.18500000000000014</v>
      </c>
      <c r="D49" s="30">
        <v>5.0000000000000001E-3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</row>
    <row r="50" spans="1:10" x14ac:dyDescent="0.5">
      <c r="A50" s="30">
        <v>0</v>
      </c>
      <c r="B50" s="30">
        <v>0</v>
      </c>
      <c r="C50" s="30">
        <v>0.19000000000000014</v>
      </c>
      <c r="D50" s="30">
        <v>5.0000000000000001E-3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</row>
    <row r="51" spans="1:10" x14ac:dyDescent="0.5">
      <c r="A51" s="30">
        <v>0</v>
      </c>
      <c r="B51" s="30">
        <v>0</v>
      </c>
      <c r="C51" s="30">
        <v>0.19500000000000015</v>
      </c>
      <c r="D51" s="30">
        <v>5.0000000000000001E-3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</row>
    <row r="52" spans="1:10" x14ac:dyDescent="0.5">
      <c r="A52" s="30">
        <v>0</v>
      </c>
      <c r="B52" s="30">
        <v>0</v>
      </c>
      <c r="C52" s="30">
        <v>0.20000000000000015</v>
      </c>
      <c r="D52" s="30">
        <v>5.0000000000000001E-3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</row>
    <row r="53" spans="1:10" x14ac:dyDescent="0.5">
      <c r="A53" s="30">
        <v>0</v>
      </c>
      <c r="B53" s="30">
        <v>0</v>
      </c>
      <c r="C53" s="30">
        <v>0.20500000000000015</v>
      </c>
      <c r="D53" s="30">
        <v>5.0000000000000001E-3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</row>
    <row r="54" spans="1:10" x14ac:dyDescent="0.5">
      <c r="A54" s="30">
        <v>0</v>
      </c>
      <c r="B54" s="30">
        <v>0</v>
      </c>
      <c r="C54" s="30">
        <v>0.21000000000000016</v>
      </c>
      <c r="D54" s="30">
        <v>5.0000000000000001E-3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</row>
    <row r="55" spans="1:10" x14ac:dyDescent="0.5">
      <c r="A55" s="30">
        <v>0</v>
      </c>
      <c r="B55" s="30">
        <v>0</v>
      </c>
      <c r="C55" s="30">
        <v>0.21500000000000016</v>
      </c>
      <c r="D55" s="30">
        <v>5.0000000000000001E-3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</row>
    <row r="56" spans="1:10" x14ac:dyDescent="0.5">
      <c r="A56" s="30">
        <v>0</v>
      </c>
      <c r="B56" s="30">
        <v>0</v>
      </c>
      <c r="C56" s="30">
        <v>0.22000000000000017</v>
      </c>
      <c r="D56" s="30">
        <v>5.0000000000000001E-3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</row>
    <row r="57" spans="1:10" x14ac:dyDescent="0.5">
      <c r="A57" s="30">
        <v>0</v>
      </c>
      <c r="B57" s="30">
        <v>0</v>
      </c>
      <c r="C57" s="30">
        <v>0.22500000000000017</v>
      </c>
      <c r="D57" s="30">
        <v>5.0000000000000001E-3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</row>
    <row r="58" spans="1:10" x14ac:dyDescent="0.5">
      <c r="A58" s="30">
        <v>0</v>
      </c>
      <c r="B58" s="30">
        <v>0</v>
      </c>
      <c r="C58" s="30">
        <v>0.23000000000000018</v>
      </c>
      <c r="D58" s="30">
        <v>5.0000000000000001E-3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</row>
    <row r="59" spans="1:10" x14ac:dyDescent="0.5">
      <c r="A59" s="30">
        <v>0</v>
      </c>
      <c r="B59" s="30">
        <v>0</v>
      </c>
      <c r="C59" s="30">
        <v>0.23500000000000018</v>
      </c>
      <c r="D59" s="30">
        <v>5.0000000000000001E-3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</row>
    <row r="60" spans="1:10" x14ac:dyDescent="0.5">
      <c r="A60" s="30">
        <v>5.6407051411529185E-5</v>
      </c>
      <c r="B60" s="30">
        <v>5.6407051411529185E-5</v>
      </c>
      <c r="C60" s="30">
        <v>0.24005640705141171</v>
      </c>
      <c r="D60" s="30">
        <v>5.0564070514115293E-3</v>
      </c>
      <c r="E60" s="30">
        <v>5.6407051411529185E-5</v>
      </c>
      <c r="F60" s="30">
        <v>5.6407051411529185E-5</v>
      </c>
      <c r="G60" s="30">
        <v>5.6407051411529185E-5</v>
      </c>
      <c r="H60" s="30">
        <v>5.6407051411529185E-5</v>
      </c>
      <c r="I60" s="30">
        <v>5.6407051411529185E-5</v>
      </c>
      <c r="J60" s="30">
        <v>5.6407051411529185E-5</v>
      </c>
    </row>
    <row r="61" spans="1:10" x14ac:dyDescent="0.5">
      <c r="A61" s="30">
        <v>2.5834854208541674E-4</v>
      </c>
      <c r="B61" s="30">
        <v>2.0194149067388756E-4</v>
      </c>
      <c r="C61" s="30">
        <v>0.24525834854208559</v>
      </c>
      <c r="D61" s="30">
        <v>5.2019414906738877E-3</v>
      </c>
      <c r="E61" s="30">
        <v>2.5834854208541674E-4</v>
      </c>
      <c r="F61" s="30">
        <v>2.0194149067388756E-4</v>
      </c>
      <c r="G61" s="30">
        <v>2.5834854208541674E-4</v>
      </c>
      <c r="H61" s="30">
        <v>2.0194149067388756E-4</v>
      </c>
      <c r="I61" s="30">
        <v>2.5834854208541674E-4</v>
      </c>
      <c r="J61" s="30">
        <v>2.0194149067388756E-4</v>
      </c>
    </row>
    <row r="62" spans="1:10" x14ac:dyDescent="0.5">
      <c r="A62" s="30">
        <v>6.0975953115378206E-4</v>
      </c>
      <c r="B62" s="30">
        <v>3.5141098906836532E-4</v>
      </c>
      <c r="C62" s="30">
        <v>0.25060975953115394</v>
      </c>
      <c r="D62" s="30">
        <v>5.3514109890683654E-3</v>
      </c>
      <c r="E62" s="30">
        <v>6.0975953115378206E-4</v>
      </c>
      <c r="F62" s="30">
        <v>3.5141098906836532E-4</v>
      </c>
      <c r="G62" s="30">
        <v>6.0975953115378206E-4</v>
      </c>
      <c r="H62" s="30">
        <v>3.5141098906836532E-4</v>
      </c>
      <c r="I62" s="30">
        <v>6.0975953115378206E-4</v>
      </c>
      <c r="J62" s="30">
        <v>3.5141098906836532E-4</v>
      </c>
    </row>
    <row r="63" spans="1:10" x14ac:dyDescent="0.5">
      <c r="A63" s="30">
        <v>1.1171097660977389E-3</v>
      </c>
      <c r="B63" s="30">
        <v>5.0735023494395681E-4</v>
      </c>
      <c r="C63" s="30">
        <v>0.25611710976609792</v>
      </c>
      <c r="D63" s="30">
        <v>5.5073502349439569E-3</v>
      </c>
      <c r="E63" s="30">
        <v>1.1171097660977389E-3</v>
      </c>
      <c r="F63" s="30">
        <v>5.0735023494395681E-4</v>
      </c>
      <c r="G63" s="30">
        <v>1.1171097660977389E-3</v>
      </c>
      <c r="H63" s="30">
        <v>5.0735023494395681E-4</v>
      </c>
      <c r="I63" s="30">
        <v>1.1171097660977389E-3</v>
      </c>
      <c r="J63" s="30">
        <v>5.0735023494395681E-4</v>
      </c>
    </row>
    <row r="64" spans="1:10" x14ac:dyDescent="0.5">
      <c r="A64" s="30">
        <v>1.7769477406080064E-3</v>
      </c>
      <c r="B64" s="30">
        <v>6.5983797451026754E-4</v>
      </c>
      <c r="C64" s="30">
        <v>0.26177694774060817</v>
      </c>
      <c r="D64" s="30">
        <v>5.6598379745102676E-3</v>
      </c>
      <c r="E64" s="30">
        <v>1.7769477406080064E-3</v>
      </c>
      <c r="F64" s="30">
        <v>6.5983797451026754E-4</v>
      </c>
      <c r="G64" s="30">
        <v>1.7769477406080064E-3</v>
      </c>
      <c r="H64" s="30">
        <v>6.5983797451026754E-4</v>
      </c>
      <c r="I64" s="30">
        <v>1.7769477406080064E-3</v>
      </c>
      <c r="J64" s="30">
        <v>6.5983797451026754E-4</v>
      </c>
    </row>
    <row r="65" spans="1:10" x14ac:dyDescent="0.5">
      <c r="A65" s="30">
        <v>2.5946936307145591E-3</v>
      </c>
      <c r="B65" s="30">
        <v>8.1774589010655263E-4</v>
      </c>
      <c r="C65" s="30">
        <v>0.2675946936307147</v>
      </c>
      <c r="D65" s="30">
        <v>5.8177458901065527E-3</v>
      </c>
      <c r="E65" s="30">
        <v>2.5946936307145591E-3</v>
      </c>
      <c r="F65" s="30">
        <v>8.1774589010655263E-4</v>
      </c>
      <c r="G65" s="30">
        <v>2.5946936307145591E-3</v>
      </c>
      <c r="H65" s="30">
        <v>8.1774589010655263E-4</v>
      </c>
      <c r="I65" s="30">
        <v>2.5946936307145591E-3</v>
      </c>
      <c r="J65" s="30">
        <v>8.1774589010655263E-4</v>
      </c>
    </row>
    <row r="66" spans="1:10" x14ac:dyDescent="0.5">
      <c r="A66" s="30">
        <v>3.5793378934137754E-3</v>
      </c>
      <c r="B66" s="30">
        <v>9.8464426269921634E-4</v>
      </c>
      <c r="C66" s="30">
        <v>0.27357933789341393</v>
      </c>
      <c r="D66" s="30">
        <v>5.9846442626992164E-3</v>
      </c>
      <c r="E66" s="30">
        <v>3.5793378934137754E-3</v>
      </c>
      <c r="F66" s="30">
        <v>9.8464426269921634E-4</v>
      </c>
      <c r="G66" s="30">
        <v>3.5793378934137754E-3</v>
      </c>
      <c r="H66" s="30">
        <v>9.8464426269921634E-4</v>
      </c>
      <c r="I66" s="30">
        <v>3.5793378934137754E-3</v>
      </c>
      <c r="J66" s="30">
        <v>9.8464426269921634E-4</v>
      </c>
    </row>
    <row r="67" spans="1:10" x14ac:dyDescent="0.5">
      <c r="A67" s="30">
        <v>4.7217699533585178E-3</v>
      </c>
      <c r="B67" s="30">
        <v>1.1424320599447424E-3</v>
      </c>
      <c r="C67" s="30">
        <v>0.27972176995335868</v>
      </c>
      <c r="D67" s="30">
        <v>6.1424320599447425E-3</v>
      </c>
      <c r="E67" s="30">
        <v>4.7217699533585178E-3</v>
      </c>
      <c r="F67" s="30">
        <v>1.1424320599447424E-3</v>
      </c>
      <c r="G67" s="30">
        <v>4.7217699533585178E-3</v>
      </c>
      <c r="H67" s="30">
        <v>1.1424320599447424E-3</v>
      </c>
      <c r="I67" s="30">
        <v>4.7217699533585178E-3</v>
      </c>
      <c r="J67" s="30">
        <v>1.1424320599447424E-3</v>
      </c>
    </row>
    <row r="68" spans="1:10" x14ac:dyDescent="0.5">
      <c r="A68" s="30">
        <v>6.0380426027168976E-3</v>
      </c>
      <c r="B68" s="30">
        <v>1.3162726493583798E-3</v>
      </c>
      <c r="C68" s="30">
        <v>0.28603804260271704</v>
      </c>
      <c r="D68" s="30">
        <v>6.3162726493583799E-3</v>
      </c>
      <c r="E68" s="30">
        <v>6.0380426027168976E-3</v>
      </c>
      <c r="F68" s="30">
        <v>1.3162726493583798E-3</v>
      </c>
      <c r="G68" s="30">
        <v>6.0380426027168976E-3</v>
      </c>
      <c r="H68" s="30">
        <v>1.3162726493583798E-3</v>
      </c>
      <c r="I68" s="30">
        <v>6.0380426027168976E-3</v>
      </c>
      <c r="J68" s="30">
        <v>1.3162726493583798E-3</v>
      </c>
    </row>
    <row r="69" spans="1:10" x14ac:dyDescent="0.5">
      <c r="A69" s="30">
        <v>7.5243091507526116E-3</v>
      </c>
      <c r="B69" s="30">
        <v>1.486266548035714E-3</v>
      </c>
      <c r="C69" s="30">
        <v>0.29252430915075273</v>
      </c>
      <c r="D69" s="30">
        <v>6.4862665480357141E-3</v>
      </c>
      <c r="E69" s="30">
        <v>7.5243091507526116E-3</v>
      </c>
      <c r="F69" s="30">
        <v>1.486266548035714E-3</v>
      </c>
      <c r="G69" s="30">
        <v>7.5243091507526116E-3</v>
      </c>
      <c r="H69" s="30">
        <v>1.486266548035714E-3</v>
      </c>
      <c r="I69" s="30">
        <v>7.5243091507526116E-3</v>
      </c>
      <c r="J69" s="30">
        <v>1.486266548035714E-3</v>
      </c>
    </row>
    <row r="70" spans="1:10" x14ac:dyDescent="0.5">
      <c r="A70" s="30">
        <v>9.182965492464501E-3</v>
      </c>
      <c r="B70" s="30">
        <v>1.6586563417118894E-3</v>
      </c>
      <c r="C70" s="30">
        <v>0.29918296549246459</v>
      </c>
      <c r="D70" s="30">
        <v>6.6586563417118895E-3</v>
      </c>
      <c r="E70" s="30">
        <v>9.182965492464501E-3</v>
      </c>
      <c r="F70" s="30">
        <v>1.6586563417118894E-3</v>
      </c>
      <c r="G70" s="30">
        <v>9.182965492464501E-3</v>
      </c>
      <c r="H70" s="30">
        <v>1.6586563417118894E-3</v>
      </c>
      <c r="I70" s="30">
        <v>9.182965492464501E-3</v>
      </c>
      <c r="J70" s="30">
        <v>1.6586563417118894E-3</v>
      </c>
    </row>
    <row r="71" spans="1:10" x14ac:dyDescent="0.5">
      <c r="A71" s="30">
        <v>1.1027078251940464E-2</v>
      </c>
      <c r="B71" s="30">
        <v>1.8441127594759632E-3</v>
      </c>
      <c r="C71" s="30">
        <v>0.30602707825194053</v>
      </c>
      <c r="D71" s="30">
        <v>6.8441127594759633E-3</v>
      </c>
      <c r="E71" s="30">
        <v>1.1027078251940464E-2</v>
      </c>
      <c r="F71" s="30">
        <v>1.8441127594759632E-3</v>
      </c>
      <c r="G71" s="30">
        <v>1.1027078251940464E-2</v>
      </c>
      <c r="H71" s="30">
        <v>1.8441127594759632E-3</v>
      </c>
      <c r="I71" s="30">
        <v>1.1027078251940464E-2</v>
      </c>
      <c r="J71" s="30">
        <v>1.8441127594759632E-3</v>
      </c>
    </row>
    <row r="72" spans="1:10" x14ac:dyDescent="0.5">
      <c r="A72" s="30">
        <v>1.3038302325694195E-2</v>
      </c>
      <c r="B72" s="30">
        <v>2.0112240737537312E-3</v>
      </c>
      <c r="C72" s="30">
        <v>0.31303830232569424</v>
      </c>
      <c r="D72" s="30">
        <v>7.0112240737537313E-3</v>
      </c>
      <c r="E72" s="30">
        <v>1.3038302325694195E-2</v>
      </c>
      <c r="F72" s="30">
        <v>2.0112240737537312E-3</v>
      </c>
      <c r="G72" s="30">
        <v>1.3239424733069568E-2</v>
      </c>
      <c r="H72" s="30">
        <v>2.2123464811291045E-3</v>
      </c>
      <c r="I72" s="30">
        <v>1.3038302325694195E-2</v>
      </c>
      <c r="J72" s="30">
        <v>2.0112240737537312E-3</v>
      </c>
    </row>
    <row r="73" spans="1:10" x14ac:dyDescent="0.5">
      <c r="A73" s="30">
        <v>1.5228700667516165E-2</v>
      </c>
      <c r="B73" s="30">
        <v>2.1903983418219697E-3</v>
      </c>
      <c r="C73" s="30">
        <v>0.32022870066751619</v>
      </c>
      <c r="D73" s="30">
        <v>7.1903983418219698E-3</v>
      </c>
      <c r="E73" s="30">
        <v>1.5228700667516165E-2</v>
      </c>
      <c r="F73" s="30">
        <v>2.1903983418219697E-3</v>
      </c>
      <c r="G73" s="30">
        <v>1.5648862909073736E-2</v>
      </c>
      <c r="H73" s="30">
        <v>2.4094381760041668E-3</v>
      </c>
      <c r="I73" s="30">
        <v>1.5228700667516165E-2</v>
      </c>
      <c r="J73" s="30">
        <v>2.1903983418219697E-3</v>
      </c>
    </row>
    <row r="74" spans="1:10" x14ac:dyDescent="0.5">
      <c r="A74" s="30">
        <v>1.7613722631560413E-2</v>
      </c>
      <c r="B74" s="30">
        <v>2.3850219640442483E-3</v>
      </c>
      <c r="C74" s="30">
        <v>0.32761372263156041</v>
      </c>
      <c r="D74" s="30">
        <v>7.3850219640442484E-3</v>
      </c>
      <c r="E74" s="30">
        <v>1.7613722631560413E-2</v>
      </c>
      <c r="F74" s="30">
        <v>2.3850219640442483E-3</v>
      </c>
      <c r="G74" s="30">
        <v>1.827238706952241E-2</v>
      </c>
      <c r="H74" s="30">
        <v>2.6235241604486734E-3</v>
      </c>
      <c r="I74" s="30">
        <v>1.7613722631560413E-2</v>
      </c>
      <c r="J74" s="30">
        <v>2.3850219640442483E-3</v>
      </c>
    </row>
    <row r="75" spans="1:10" x14ac:dyDescent="0.5">
      <c r="A75" s="30">
        <v>2.0183812752388675E-2</v>
      </c>
      <c r="B75" s="30">
        <v>2.5700901208282612E-3</v>
      </c>
      <c r="C75" s="30">
        <v>0.33518381275238868</v>
      </c>
      <c r="D75" s="30">
        <v>7.5700901208282613E-3</v>
      </c>
      <c r="E75" s="30">
        <v>2.0183812752388675E-2</v>
      </c>
      <c r="F75" s="30">
        <v>2.5700901208282612E-3</v>
      </c>
      <c r="G75" s="30">
        <v>2.1099486202433498E-2</v>
      </c>
      <c r="H75" s="30">
        <v>2.8270991329110875E-3</v>
      </c>
      <c r="I75" s="30">
        <v>2.0183812752388675E-2</v>
      </c>
      <c r="J75" s="30">
        <v>2.5700901208282612E-3</v>
      </c>
    </row>
    <row r="76" spans="1:10" x14ac:dyDescent="0.5">
      <c r="A76" s="30">
        <v>2.2940953764073263E-2</v>
      </c>
      <c r="B76" s="30">
        <v>2.7571410116845885E-3</v>
      </c>
      <c r="C76" s="30">
        <v>0.34294095376407324</v>
      </c>
      <c r="D76" s="30">
        <v>7.7571410116845886E-3</v>
      </c>
      <c r="E76" s="30">
        <v>2.2940953764073263E-2</v>
      </c>
      <c r="F76" s="30">
        <v>2.7571410116845885E-3</v>
      </c>
      <c r="G76" s="30">
        <v>2.4132341315286545E-2</v>
      </c>
      <c r="H76" s="30">
        <v>3.0328551128530478E-3</v>
      </c>
      <c r="I76" s="30">
        <v>2.2940953764073263E-2</v>
      </c>
      <c r="J76" s="30">
        <v>2.7571410116845885E-3</v>
      </c>
    </row>
    <row r="77" spans="1:10" x14ac:dyDescent="0.5">
      <c r="A77" s="30">
        <v>2.5887064979999291E-2</v>
      </c>
      <c r="B77" s="30">
        <v>2.9461112159260283E-3</v>
      </c>
      <c r="C77" s="30">
        <v>0.35088706497999927</v>
      </c>
      <c r="D77" s="30">
        <v>7.9461112159260293E-3</v>
      </c>
      <c r="E77" s="30">
        <v>2.5887064979999291E-2</v>
      </c>
      <c r="F77" s="30">
        <v>2.9461112159260283E-3</v>
      </c>
      <c r="G77" s="30">
        <v>2.7373063652805178E-2</v>
      </c>
      <c r="H77" s="30">
        <v>3.2407223375186312E-3</v>
      </c>
      <c r="I77" s="30">
        <v>2.5887064979999291E-2</v>
      </c>
      <c r="J77" s="30">
        <v>2.9461112159260283E-3</v>
      </c>
    </row>
    <row r="78" spans="1:10" x14ac:dyDescent="0.5">
      <c r="A78" s="30">
        <v>2.9024003027899647E-2</v>
      </c>
      <c r="B78" s="30">
        <v>3.1369380479003561E-3</v>
      </c>
      <c r="C78" s="30">
        <v>0.35902400302789961</v>
      </c>
      <c r="D78" s="30">
        <v>8.1369380479003571E-3</v>
      </c>
      <c r="E78" s="30">
        <v>2.9024003027899647E-2</v>
      </c>
      <c r="F78" s="30">
        <v>3.1369380479003561E-3</v>
      </c>
      <c r="G78" s="30">
        <v>3.0823695505495571E-2</v>
      </c>
      <c r="H78" s="30">
        <v>3.4506318526903918E-3</v>
      </c>
      <c r="I78" s="30">
        <v>2.9024003027899647E-2</v>
      </c>
      <c r="J78" s="30">
        <v>3.1369380479003561E-3</v>
      </c>
    </row>
    <row r="79" spans="1:10" x14ac:dyDescent="0.5">
      <c r="A79" s="30">
        <v>3.2353562620223902E-2</v>
      </c>
      <c r="B79" s="30">
        <v>3.3295595923242549E-3</v>
      </c>
      <c r="C79" s="30">
        <v>0.36735356262022384</v>
      </c>
      <c r="D79" s="30">
        <v>8.3295595923242559E-3</v>
      </c>
      <c r="E79" s="30">
        <v>3.2353562620223902E-2</v>
      </c>
      <c r="F79" s="30">
        <v>3.3295595923242549E-3</v>
      </c>
      <c r="G79" s="30">
        <v>3.4486211057052255E-2</v>
      </c>
      <c r="H79" s="30">
        <v>3.6625155515566808E-3</v>
      </c>
      <c r="I79" s="30">
        <v>3.2353562620223902E-2</v>
      </c>
      <c r="J79" s="30">
        <v>3.3295595923242549E-3</v>
      </c>
    </row>
    <row r="80" spans="1:10" x14ac:dyDescent="0.5">
      <c r="A80" s="30">
        <v>3.5895770577889563E-2</v>
      </c>
      <c r="B80" s="30">
        <v>3.5422079576656607E-3</v>
      </c>
      <c r="C80" s="30">
        <v>0.37589577057788948</v>
      </c>
      <c r="D80" s="30">
        <v>8.5422079576656616E-3</v>
      </c>
      <c r="E80" s="30">
        <v>3.5895770577889563E-2</v>
      </c>
      <c r="F80" s="30">
        <v>3.5422079576656607E-3</v>
      </c>
      <c r="G80" s="30">
        <v>3.8382639810484481E-2</v>
      </c>
      <c r="H80" s="30">
        <v>3.8964287534322272E-3</v>
      </c>
      <c r="I80" s="30">
        <v>3.5895770577889563E-2</v>
      </c>
      <c r="J80" s="30">
        <v>3.5422079576656607E-3</v>
      </c>
    </row>
    <row r="81" spans="1:10" x14ac:dyDescent="0.5">
      <c r="A81" s="30">
        <v>3.9616515054478552E-2</v>
      </c>
      <c r="B81" s="30">
        <v>3.7207444765889885E-3</v>
      </c>
      <c r="C81" s="30">
        <v>0.38461651505447847</v>
      </c>
      <c r="D81" s="30">
        <v>8.7207444765889895E-3</v>
      </c>
      <c r="E81" s="30">
        <v>3.9616515054478552E-2</v>
      </c>
      <c r="F81" s="30">
        <v>3.7207444765889885E-3</v>
      </c>
      <c r="G81" s="30">
        <v>4.2475458734732366E-2</v>
      </c>
      <c r="H81" s="30">
        <v>4.0928189242478881E-3</v>
      </c>
      <c r="I81" s="30">
        <v>3.9616515054478552E-2</v>
      </c>
      <c r="J81" s="30">
        <v>3.7207444765889885E-3</v>
      </c>
    </row>
    <row r="82" spans="1:10" x14ac:dyDescent="0.5">
      <c r="A82" s="30">
        <v>4.3554785528848949E-2</v>
      </c>
      <c r="B82" s="30">
        <v>3.9382704743703978E-3</v>
      </c>
      <c r="C82" s="30">
        <v>0.39355478552884887</v>
      </c>
      <c r="D82" s="30">
        <v>8.9382704743703988E-3</v>
      </c>
      <c r="E82" s="30">
        <v>4.3554785528848949E-2</v>
      </c>
      <c r="F82" s="30">
        <v>3.9382704743703978E-3</v>
      </c>
      <c r="G82" s="30">
        <v>4.6807556256539803E-2</v>
      </c>
      <c r="H82" s="30">
        <v>4.3320975218074376E-3</v>
      </c>
      <c r="I82" s="30">
        <v>4.3554785528848949E-2</v>
      </c>
      <c r="J82" s="30">
        <v>3.9382704743703978E-3</v>
      </c>
    </row>
    <row r="83" spans="1:10" x14ac:dyDescent="0.5">
      <c r="A83" s="30">
        <v>4.7693819700433293E-2</v>
      </c>
      <c r="B83" s="30">
        <v>4.1390341715843437E-3</v>
      </c>
      <c r="C83" s="30">
        <v>0.40269381970043322</v>
      </c>
      <c r="D83" s="30">
        <v>9.1390341715843447E-3</v>
      </c>
      <c r="E83" s="30">
        <v>4.7693819700433293E-2</v>
      </c>
      <c r="F83" s="30">
        <v>4.1390341715843437E-3</v>
      </c>
      <c r="G83" s="30">
        <v>5.136049384528258E-2</v>
      </c>
      <c r="H83" s="30">
        <v>4.5529375887427784E-3</v>
      </c>
      <c r="I83" s="30">
        <v>4.7693819700433293E-2</v>
      </c>
      <c r="J83" s="30">
        <v>4.1390341715843437E-3</v>
      </c>
    </row>
    <row r="84" spans="1:10" x14ac:dyDescent="0.5">
      <c r="A84" s="30">
        <v>5.2035090703348774E-2</v>
      </c>
      <c r="B84" s="30">
        <v>4.3412710029154811E-3</v>
      </c>
      <c r="C84" s="30">
        <v>0.41203509070334871</v>
      </c>
      <c r="D84" s="30">
        <v>9.341271002915482E-3</v>
      </c>
      <c r="E84" s="30">
        <v>5.2035090703348774E-2</v>
      </c>
      <c r="F84" s="30">
        <v>4.3412710029154811E-3</v>
      </c>
      <c r="G84" s="30">
        <v>5.6135891948489614E-2</v>
      </c>
      <c r="H84" s="30">
        <v>4.7753981032070299E-3</v>
      </c>
      <c r="I84" s="30">
        <v>5.2035090703348774E-2</v>
      </c>
      <c r="J84" s="30">
        <v>4.3412710029154811E-3</v>
      </c>
    </row>
    <row r="85" spans="1:10" x14ac:dyDescent="0.5">
      <c r="A85" s="30">
        <v>5.6580014845109827E-2</v>
      </c>
      <c r="B85" s="30">
        <v>4.5449241417610531E-3</v>
      </c>
      <c r="C85" s="30">
        <v>0.42158001484510976</v>
      </c>
      <c r="D85" s="30">
        <v>9.5449241417610541E-3</v>
      </c>
      <c r="E85" s="30">
        <v>5.6580014845109827E-2</v>
      </c>
      <c r="F85" s="30">
        <v>4.5449241417610531E-3</v>
      </c>
      <c r="G85" s="30">
        <v>6.1135308504426771E-2</v>
      </c>
      <c r="H85" s="30">
        <v>4.9994165559371587E-3</v>
      </c>
      <c r="I85" s="30">
        <v>5.6580014845109827E-2</v>
      </c>
      <c r="J85" s="30">
        <v>4.5449241417610531E-3</v>
      </c>
    </row>
    <row r="86" spans="1:10" x14ac:dyDescent="0.5">
      <c r="A86" s="30">
        <v>6.1329952583031366E-2</v>
      </c>
      <c r="B86" s="30">
        <v>4.7499377379215391E-3</v>
      </c>
      <c r="C86" s="30">
        <v>0.43132995258303131</v>
      </c>
      <c r="D86" s="30">
        <v>9.74993773792154E-3</v>
      </c>
      <c r="E86" s="30">
        <v>6.1329952583031366E-2</v>
      </c>
      <c r="F86" s="30">
        <v>4.7499377379215391E-3</v>
      </c>
      <c r="G86" s="30">
        <v>6.6360240016140465E-2</v>
      </c>
      <c r="H86" s="30">
        <v>5.2249315117136935E-3</v>
      </c>
      <c r="I86" s="30">
        <v>6.1329952583031366E-2</v>
      </c>
      <c r="J86" s="30">
        <v>4.7499377379215391E-3</v>
      </c>
    </row>
    <row r="87" spans="1:10" x14ac:dyDescent="0.5">
      <c r="A87" s="30">
        <v>6.6286209515488803E-2</v>
      </c>
      <c r="B87" s="30">
        <v>4.9562569324574368E-3</v>
      </c>
      <c r="C87" s="30">
        <v>0.44128620951548875</v>
      </c>
      <c r="D87" s="30">
        <v>9.9562569324574378E-3</v>
      </c>
      <c r="E87" s="30">
        <v>6.6286209515488803E-2</v>
      </c>
      <c r="F87" s="30">
        <v>4.9562569324574368E-3</v>
      </c>
      <c r="G87" s="30">
        <v>7.181212264184364E-2</v>
      </c>
      <c r="H87" s="30">
        <v>5.451882625703181E-3</v>
      </c>
      <c r="I87" s="30">
        <v>6.6286209515488803E-2</v>
      </c>
      <c r="J87" s="30">
        <v>4.9562569324574368E-3</v>
      </c>
    </row>
    <row r="88" spans="1:10" x14ac:dyDescent="0.5">
      <c r="A88" s="30">
        <v>7.1474541520305634E-2</v>
      </c>
      <c r="B88" s="30">
        <v>5.1883320048168313E-3</v>
      </c>
      <c r="C88" s="30">
        <v>0.45147454152030558</v>
      </c>
      <c r="D88" s="30">
        <v>1.0188332004816832E-2</v>
      </c>
      <c r="E88" s="30">
        <v>7.1474541520305634E-2</v>
      </c>
      <c r="F88" s="30">
        <v>5.1883320048168313E-3</v>
      </c>
      <c r="G88" s="30">
        <v>7.7519287847142154E-2</v>
      </c>
      <c r="H88" s="30">
        <v>5.7071652052985153E-3</v>
      </c>
      <c r="I88" s="30">
        <v>7.1474541520305634E-2</v>
      </c>
      <c r="J88" s="30">
        <v>5.1883320048168313E-3</v>
      </c>
    </row>
    <row r="89" spans="1:10" x14ac:dyDescent="0.5">
      <c r="A89" s="30">
        <v>7.6847878124242708E-2</v>
      </c>
      <c r="B89" s="30">
        <v>5.3733366039370734E-3</v>
      </c>
      <c r="C89" s="30">
        <v>0.46184787812424266</v>
      </c>
      <c r="D89" s="30">
        <v>1.0373336603937074E-2</v>
      </c>
      <c r="E89" s="30">
        <v>7.6847878124242708E-2</v>
      </c>
      <c r="F89" s="30">
        <v>5.3733366039370734E-3</v>
      </c>
      <c r="G89" s="30">
        <v>8.342995811147294E-2</v>
      </c>
      <c r="H89" s="30">
        <v>5.910670264330781E-3</v>
      </c>
      <c r="I89" s="30">
        <v>7.6847878124242708E-2</v>
      </c>
      <c r="J89" s="30">
        <v>5.3733366039370734E-3</v>
      </c>
    </row>
    <row r="90" spans="1:10" x14ac:dyDescent="0.5">
      <c r="A90" s="30">
        <v>8.2457100142594331E-2</v>
      </c>
      <c r="B90" s="30">
        <v>5.6092220183516228E-3</v>
      </c>
      <c r="C90" s="30">
        <v>0.47245710014259429</v>
      </c>
      <c r="D90" s="30">
        <v>1.0609222018351624E-2</v>
      </c>
      <c r="E90" s="30">
        <v>8.2457100142594331E-2</v>
      </c>
      <c r="F90" s="30">
        <v>5.6092220183516228E-3</v>
      </c>
      <c r="G90" s="30">
        <v>8.9600102331659728E-2</v>
      </c>
      <c r="H90" s="30">
        <v>6.1701442201867853E-3</v>
      </c>
      <c r="I90" s="30">
        <v>8.2457100142594331E-2</v>
      </c>
      <c r="J90" s="30">
        <v>5.6092220183516228E-3</v>
      </c>
    </row>
    <row r="91" spans="1:10" x14ac:dyDescent="0.5">
      <c r="A91" s="30">
        <v>8.8278774416518491E-2</v>
      </c>
      <c r="B91" s="30">
        <v>5.82167427392416E-3</v>
      </c>
      <c r="C91" s="30">
        <v>0.48327877441651845</v>
      </c>
      <c r="D91" s="30">
        <v>1.0821674273924161E-2</v>
      </c>
      <c r="E91" s="30">
        <v>8.8278774416518491E-2</v>
      </c>
      <c r="F91" s="30">
        <v>5.82167427392416E-3</v>
      </c>
      <c r="G91" s="30">
        <v>9.600394403297631E-2</v>
      </c>
      <c r="H91" s="30">
        <v>6.4038417013165764E-3</v>
      </c>
      <c r="I91" s="30">
        <v>8.8278774416518491E-2</v>
      </c>
      <c r="J91" s="30">
        <v>5.82167427392416E-3</v>
      </c>
    </row>
    <row r="92" spans="1:10" x14ac:dyDescent="0.5">
      <c r="A92" s="30">
        <v>9.4313922199902367E-2</v>
      </c>
      <c r="B92" s="30">
        <v>6.0351477833838763E-3</v>
      </c>
      <c r="C92" s="30">
        <v>0.49431392219990233</v>
      </c>
      <c r="D92" s="30">
        <v>1.1035147783383877E-2</v>
      </c>
      <c r="E92" s="30">
        <v>9.4313922199902367E-2</v>
      </c>
      <c r="F92" s="30">
        <v>6.0351477833838763E-3</v>
      </c>
      <c r="G92" s="30">
        <v>0.10264260659469858</v>
      </c>
      <c r="H92" s="30">
        <v>6.6386625617222642E-3</v>
      </c>
      <c r="I92" s="30">
        <v>9.4313922199902367E-2</v>
      </c>
      <c r="J92" s="30">
        <v>6.0351477833838763E-3</v>
      </c>
    </row>
    <row r="93" spans="1:10" x14ac:dyDescent="0.5">
      <c r="A93" s="30">
        <v>0.10056351608824943</v>
      </c>
      <c r="B93" s="30">
        <v>6.2495938883470603E-3</v>
      </c>
      <c r="C93" s="30">
        <v>0.50556351608824934</v>
      </c>
      <c r="D93" s="30">
        <v>1.1249593888347061E-2</v>
      </c>
      <c r="E93" s="30">
        <v>0.10056351608824943</v>
      </c>
      <c r="F93" s="30">
        <v>6.2495938883470603E-3</v>
      </c>
      <c r="G93" s="30">
        <v>0.10951715987188035</v>
      </c>
      <c r="H93" s="30">
        <v>6.8745532771817665E-3</v>
      </c>
      <c r="I93" s="30">
        <v>0.10056351608824943</v>
      </c>
      <c r="J93" s="30">
        <v>6.2495938883470603E-3</v>
      </c>
    </row>
    <row r="94" spans="1:10" x14ac:dyDescent="0.5">
      <c r="A94" s="30">
        <v>0.10705731132434526</v>
      </c>
      <c r="B94" s="30">
        <v>6.493795236095834E-3</v>
      </c>
      <c r="C94" s="30">
        <v>0.51705731132434518</v>
      </c>
      <c r="D94" s="30">
        <v>1.1493795236095835E-2</v>
      </c>
      <c r="E94" s="30">
        <v>0.10705731132434526</v>
      </c>
      <c r="F94" s="30">
        <v>6.493795236095834E-3</v>
      </c>
      <c r="G94" s="30">
        <v>0.11666033463158576</v>
      </c>
      <c r="H94" s="30">
        <v>7.1431747597054179E-3</v>
      </c>
      <c r="I94" s="30">
        <v>0.10705731132434526</v>
      </c>
      <c r="J94" s="30">
        <v>6.493795236095834E-3</v>
      </c>
    </row>
    <row r="95" spans="1:10" x14ac:dyDescent="0.5">
      <c r="A95" s="30">
        <v>0.11373921724095293</v>
      </c>
      <c r="B95" s="30">
        <v>6.6819059166076666E-3</v>
      </c>
      <c r="C95" s="30">
        <v>0.52873921724095285</v>
      </c>
      <c r="D95" s="30">
        <v>1.1681905916607668E-2</v>
      </c>
      <c r="E95" s="30">
        <v>0.11373921724095293</v>
      </c>
      <c r="F95" s="30">
        <v>6.6819059166076666E-3</v>
      </c>
      <c r="G95" s="30">
        <v>0.12401043113985419</v>
      </c>
      <c r="H95" s="30">
        <v>7.3500965082684338E-3</v>
      </c>
      <c r="I95" s="30">
        <v>0.11373921724095293</v>
      </c>
      <c r="J95" s="30">
        <v>6.6819059166076666E-3</v>
      </c>
    </row>
    <row r="96" spans="1:10" x14ac:dyDescent="0.5">
      <c r="A96" s="30">
        <v>0.12431445618730413</v>
      </c>
      <c r="B96" s="30">
        <v>1.0575238946351206E-2</v>
      </c>
      <c r="C96" s="30">
        <v>0.54431445618730401</v>
      </c>
      <c r="D96" s="30">
        <v>1.5575238946351207E-2</v>
      </c>
      <c r="E96" s="30">
        <v>0.12431445618730413</v>
      </c>
      <c r="F96" s="30">
        <v>1.0575238946351206E-2</v>
      </c>
      <c r="G96" s="30">
        <v>0.13564319398084052</v>
      </c>
      <c r="H96" s="30">
        <v>1.1632762840986329E-2</v>
      </c>
      <c r="I96" s="30">
        <v>0.12431445618730413</v>
      </c>
      <c r="J96" s="30">
        <v>1.0575238946351206E-2</v>
      </c>
    </row>
    <row r="97" spans="1:10" x14ac:dyDescent="0.5">
      <c r="A97" s="30">
        <v>0.13540609710820023</v>
      </c>
      <c r="B97" s="30">
        <v>1.1091640920896095E-2</v>
      </c>
      <c r="C97" s="30">
        <v>0.56040609710820011</v>
      </c>
      <c r="D97" s="30">
        <v>1.6091640920896096E-2</v>
      </c>
      <c r="E97" s="30">
        <v>0.13540609710820023</v>
      </c>
      <c r="F97" s="30">
        <v>1.1091640920896095E-2</v>
      </c>
      <c r="G97" s="30">
        <v>0.14784399899382622</v>
      </c>
      <c r="H97" s="30">
        <v>1.2200805012985707E-2</v>
      </c>
      <c r="I97" s="30">
        <v>0.13540609710820023</v>
      </c>
      <c r="J97" s="30">
        <v>1.1091640920896095E-2</v>
      </c>
    </row>
    <row r="98" spans="1:10" x14ac:dyDescent="0.5">
      <c r="A98" s="30">
        <v>0.14701777108379288</v>
      </c>
      <c r="B98" s="30">
        <v>1.1611673975592651E-2</v>
      </c>
      <c r="C98" s="30">
        <v>0.57701777108379271</v>
      </c>
      <c r="D98" s="30">
        <v>1.6611673975592652E-2</v>
      </c>
      <c r="E98" s="30">
        <v>0.14701777108379288</v>
      </c>
      <c r="F98" s="30">
        <v>1.1611673975592651E-2</v>
      </c>
      <c r="G98" s="30">
        <v>0.16061684036697813</v>
      </c>
      <c r="H98" s="30">
        <v>1.2772841373151917E-2</v>
      </c>
      <c r="I98" s="30">
        <v>0.14701777108379288</v>
      </c>
      <c r="J98" s="30">
        <v>1.1611673975592651E-2</v>
      </c>
    </row>
    <row r="99" spans="1:10" x14ac:dyDescent="0.5">
      <c r="A99" s="30">
        <v>0.15911929507080785</v>
      </c>
      <c r="B99" s="30">
        <v>1.2101523987014973E-2</v>
      </c>
      <c r="C99" s="30">
        <v>0.59411929507080763</v>
      </c>
      <c r="D99" s="30">
        <v>1.7101523987014974E-2</v>
      </c>
      <c r="E99" s="30">
        <v>0.15911929507080785</v>
      </c>
      <c r="F99" s="30">
        <v>1.2101523987014973E-2</v>
      </c>
      <c r="G99" s="30">
        <v>0.17392851675269461</v>
      </c>
      <c r="H99" s="30">
        <v>1.3311676385716471E-2</v>
      </c>
      <c r="I99" s="30">
        <v>0.15911929507080785</v>
      </c>
      <c r="J99" s="30">
        <v>1.2101523987014973E-2</v>
      </c>
    </row>
    <row r="100" spans="1:10" x14ac:dyDescent="0.5">
      <c r="A100" s="30">
        <v>0.17174541448966263</v>
      </c>
      <c r="B100" s="30">
        <v>1.2626119418854775E-2</v>
      </c>
      <c r="C100" s="30">
        <v>0.61174541448966235</v>
      </c>
      <c r="D100" s="30">
        <v>1.7626119418854776E-2</v>
      </c>
      <c r="E100" s="30">
        <v>0.17174541448966263</v>
      </c>
      <c r="F100" s="30">
        <v>1.2626119418854775E-2</v>
      </c>
      <c r="G100" s="30">
        <v>0.18781724811343486</v>
      </c>
      <c r="H100" s="30">
        <v>1.3888731360740253E-2</v>
      </c>
      <c r="I100" s="30">
        <v>0.17174541448966263</v>
      </c>
      <c r="J100" s="30">
        <v>1.2626119418854775E-2</v>
      </c>
    </row>
    <row r="101" spans="1:10" x14ac:dyDescent="0.5">
      <c r="A101" s="30">
        <v>0.18489905365009218</v>
      </c>
      <c r="B101" s="30">
        <v>1.3153639160429553E-2</v>
      </c>
      <c r="C101" s="30">
        <v>0.62989905365009191</v>
      </c>
      <c r="D101" s="30">
        <v>1.8153639160429554E-2</v>
      </c>
      <c r="E101" s="30">
        <v>0.18489905365009218</v>
      </c>
      <c r="F101" s="30">
        <v>1.3153639160429553E-2</v>
      </c>
      <c r="G101" s="30">
        <v>0.20228625118990737</v>
      </c>
      <c r="H101" s="30">
        <v>1.446900307647251E-2</v>
      </c>
      <c r="I101" s="30">
        <v>0.18489905365009218</v>
      </c>
      <c r="J101" s="30">
        <v>1.3153639160429553E-2</v>
      </c>
    </row>
    <row r="102" spans="1:10" x14ac:dyDescent="0.5">
      <c r="A102" s="30">
        <v>0.19858290045937854</v>
      </c>
      <c r="B102" s="30">
        <v>1.368384680928636E-2</v>
      </c>
      <c r="C102" s="30">
        <v>0.64858290045937828</v>
      </c>
      <c r="D102" s="30">
        <v>1.8683846809286361E-2</v>
      </c>
      <c r="E102" s="30">
        <v>0.19858290045937854</v>
      </c>
      <c r="F102" s="30">
        <v>1.368384680928636E-2</v>
      </c>
      <c r="G102" s="30">
        <v>0.21733848268012237</v>
      </c>
      <c r="H102" s="30">
        <v>1.5052231490214996E-2</v>
      </c>
      <c r="I102" s="30">
        <v>0.19858290045937854</v>
      </c>
      <c r="J102" s="30">
        <v>1.368384680928636E-2</v>
      </c>
    </row>
    <row r="103" spans="1:10" x14ac:dyDescent="0.5">
      <c r="A103" s="30">
        <v>0.21276213536139832</v>
      </c>
      <c r="B103" s="30">
        <v>1.4179234902019777E-2</v>
      </c>
      <c r="C103" s="30">
        <v>0.66776213536139806</v>
      </c>
      <c r="D103" s="30">
        <v>1.9179234902019778E-2</v>
      </c>
      <c r="E103" s="30">
        <v>0.21276213536139832</v>
      </c>
      <c r="F103" s="30">
        <v>1.4179234902019777E-2</v>
      </c>
      <c r="G103" s="30">
        <v>0.23293564107234413</v>
      </c>
      <c r="H103" s="30">
        <v>1.5597158392221757E-2</v>
      </c>
      <c r="I103" s="30">
        <v>0.21276213536139832</v>
      </c>
      <c r="J103" s="30">
        <v>1.4179234902019777E-2</v>
      </c>
    </row>
    <row r="104" spans="1:10" x14ac:dyDescent="0.5">
      <c r="A104" s="30">
        <v>0.22751267036530143</v>
      </c>
      <c r="B104" s="30">
        <v>1.4750535003903109E-2</v>
      </c>
      <c r="C104" s="30">
        <v>0.68751267036530117</v>
      </c>
      <c r="D104" s="30">
        <v>1.975053500390311E-2</v>
      </c>
      <c r="E104" s="30">
        <v>0.22751267036530143</v>
      </c>
      <c r="F104" s="30">
        <v>1.4750535003903109E-2</v>
      </c>
      <c r="G104" s="30">
        <v>0.24916122957663756</v>
      </c>
      <c r="H104" s="30">
        <v>1.6225588504293422E-2</v>
      </c>
      <c r="I104" s="30">
        <v>0.22751267036530143</v>
      </c>
      <c r="J104" s="30">
        <v>1.4750535003903109E-2</v>
      </c>
    </row>
    <row r="105" spans="1:10" x14ac:dyDescent="0.5">
      <c r="A105" s="30">
        <v>0.2427611250359587</v>
      </c>
      <c r="B105" s="30">
        <v>1.5248454670657274E-2</v>
      </c>
      <c r="C105" s="30">
        <v>0.70776112503595845</v>
      </c>
      <c r="D105" s="30">
        <v>2.0248454670657275E-2</v>
      </c>
      <c r="E105" s="30">
        <v>0.2427611250359587</v>
      </c>
      <c r="F105" s="30">
        <v>1.5248454670657274E-2</v>
      </c>
      <c r="G105" s="30">
        <v>0.26593452971436055</v>
      </c>
      <c r="H105" s="30">
        <v>1.6773300137723005E-2</v>
      </c>
      <c r="I105" s="30">
        <v>0.2427611250359587</v>
      </c>
      <c r="J105" s="30">
        <v>1.5248454670657274E-2</v>
      </c>
    </row>
    <row r="106" spans="1:10" x14ac:dyDescent="0.5">
      <c r="A106" s="30">
        <v>0.25854665868613036</v>
      </c>
      <c r="B106" s="30">
        <v>1.5785533650171657E-2</v>
      </c>
      <c r="C106" s="30">
        <v>0.72854665868613011</v>
      </c>
      <c r="D106" s="30">
        <v>2.0785533650171658E-2</v>
      </c>
      <c r="E106" s="30">
        <v>0.25854665868613036</v>
      </c>
      <c r="F106" s="30">
        <v>1.5785533650171657E-2</v>
      </c>
      <c r="G106" s="30">
        <v>0.28329861672954937</v>
      </c>
      <c r="H106" s="30">
        <v>1.7364087015188823E-2</v>
      </c>
      <c r="I106" s="30">
        <v>0.25854665868613036</v>
      </c>
      <c r="J106" s="30">
        <v>1.5785533650171657E-2</v>
      </c>
    </row>
    <row r="107" spans="1:10" x14ac:dyDescent="0.5">
      <c r="A107" s="30">
        <v>0.27483023524629069</v>
      </c>
      <c r="B107" s="30">
        <v>1.6283576560160329E-2</v>
      </c>
      <c r="C107" s="30">
        <v>0.74983023524629044</v>
      </c>
      <c r="D107" s="30">
        <v>2.128357656016033E-2</v>
      </c>
      <c r="E107" s="30">
        <v>0.27483023524629069</v>
      </c>
      <c r="F107" s="30">
        <v>1.6283576560160329E-2</v>
      </c>
      <c r="G107" s="30">
        <v>0.30121055094572574</v>
      </c>
      <c r="H107" s="30">
        <v>1.7911934216176362E-2</v>
      </c>
      <c r="I107" s="30">
        <v>0.27483023524629069</v>
      </c>
      <c r="J107" s="30">
        <v>1.6283576560160329E-2</v>
      </c>
    </row>
    <row r="108" spans="1:10" x14ac:dyDescent="0.5">
      <c r="A108" s="30">
        <v>0.29169397693681032</v>
      </c>
      <c r="B108" s="30">
        <v>1.6863741690519629E-2</v>
      </c>
      <c r="C108" s="30">
        <v>0.77169397693681008</v>
      </c>
      <c r="D108" s="30">
        <v>2.186374169051963E-2</v>
      </c>
      <c r="E108" s="30">
        <v>0.29169397693681032</v>
      </c>
      <c r="F108" s="30">
        <v>1.6863741690519629E-2</v>
      </c>
      <c r="G108" s="30">
        <v>0.31976066680529736</v>
      </c>
      <c r="H108" s="30">
        <v>1.8550115859571593E-2</v>
      </c>
      <c r="I108" s="30">
        <v>0.29169397693681032</v>
      </c>
      <c r="J108" s="30">
        <v>1.6863741690519629E-2</v>
      </c>
    </row>
    <row r="109" spans="1:10" x14ac:dyDescent="0.5">
      <c r="A109" s="30">
        <v>0.30905697864386328</v>
      </c>
      <c r="B109" s="30">
        <v>1.7363001707052961E-2</v>
      </c>
      <c r="C109" s="30">
        <v>0.79405697864386304</v>
      </c>
      <c r="D109" s="30">
        <v>2.2363001707052962E-2</v>
      </c>
      <c r="E109" s="30">
        <v>0.30905697864386328</v>
      </c>
      <c r="F109" s="30">
        <v>1.7363001707052961E-2</v>
      </c>
      <c r="G109" s="30">
        <v>0.33885996868305562</v>
      </c>
      <c r="H109" s="30">
        <v>1.9099301877758258E-2</v>
      </c>
      <c r="I109" s="30">
        <v>0.30905697864386328</v>
      </c>
      <c r="J109" s="30">
        <v>1.7363001707052961E-2</v>
      </c>
    </row>
    <row r="110" spans="1:10" x14ac:dyDescent="0.5">
      <c r="A110" s="30">
        <v>0.3269611588509389</v>
      </c>
      <c r="B110" s="30">
        <v>1.7904180207075626E-2</v>
      </c>
      <c r="C110" s="30">
        <v>0.81596115885093867</v>
      </c>
      <c r="D110" s="30">
        <v>2.1904180207075626E-2</v>
      </c>
      <c r="E110" s="30">
        <v>0.3269611588509389</v>
      </c>
      <c r="F110" s="30">
        <v>1.7904180207075626E-2</v>
      </c>
      <c r="G110" s="30">
        <v>0.35855456691083881</v>
      </c>
      <c r="H110" s="30">
        <v>1.9694598227783189E-2</v>
      </c>
      <c r="I110" s="30">
        <v>0.3269611588509389</v>
      </c>
      <c r="J110" s="30">
        <v>1.7904180207075626E-2</v>
      </c>
    </row>
    <row r="111" spans="1:10" x14ac:dyDescent="0.5">
      <c r="A111" s="30">
        <v>0.35342431675771357</v>
      </c>
      <c r="B111" s="30">
        <v>2.646315790677467E-2</v>
      </c>
      <c r="C111" s="30">
        <v>0.84642431675771335</v>
      </c>
      <c r="D111" s="30">
        <v>3.046315790677467E-2</v>
      </c>
      <c r="E111" s="30">
        <v>0.35342431675771357</v>
      </c>
      <c r="F111" s="30">
        <v>2.646315790677467E-2</v>
      </c>
      <c r="G111" s="30">
        <v>0.38766404060829096</v>
      </c>
      <c r="H111" s="30">
        <v>2.9109473697452138E-2</v>
      </c>
      <c r="I111" s="30">
        <v>0.35342431675771357</v>
      </c>
      <c r="J111" s="30">
        <v>2.646315790677467E-2</v>
      </c>
    </row>
    <row r="112" spans="1:10" x14ac:dyDescent="0.5">
      <c r="A112" s="30">
        <v>0.38379421486579035</v>
      </c>
      <c r="B112" s="30">
        <v>3.0369898108076776E-2</v>
      </c>
      <c r="C112" s="30">
        <v>0.88079421486579013</v>
      </c>
      <c r="D112" s="30">
        <v>3.436989810807678E-2</v>
      </c>
      <c r="E112" s="30">
        <v>0.38379421486579035</v>
      </c>
      <c r="F112" s="30">
        <v>3.0369898108076776E-2</v>
      </c>
      <c r="G112" s="30">
        <v>0.42107092852717543</v>
      </c>
      <c r="H112" s="30">
        <v>3.3406887918884458E-2</v>
      </c>
      <c r="I112" s="30">
        <v>0.38379421486579035</v>
      </c>
      <c r="J112" s="30">
        <v>3.0369898108076776E-2</v>
      </c>
    </row>
    <row r="113" spans="1:10" x14ac:dyDescent="0.5">
      <c r="A113" s="30">
        <v>0.4182340060358003</v>
      </c>
      <c r="B113" s="30">
        <v>3.4439791170009948E-2</v>
      </c>
      <c r="C113" s="30">
        <v>0.91923400603580008</v>
      </c>
      <c r="D113" s="30">
        <v>3.8439791170009951E-2</v>
      </c>
      <c r="E113" s="30">
        <v>0.4182340060358003</v>
      </c>
      <c r="F113" s="30">
        <v>3.4439791170009948E-2</v>
      </c>
      <c r="G113" s="30">
        <v>0.45895469881418638</v>
      </c>
      <c r="H113" s="30">
        <v>3.7883770287010947E-2</v>
      </c>
      <c r="I113" s="30">
        <v>0.4182340060358003</v>
      </c>
      <c r="J113" s="30">
        <v>3.4439791170009948E-2</v>
      </c>
    </row>
    <row r="114" spans="1:10" x14ac:dyDescent="0.5">
      <c r="A114" s="30">
        <v>0.45695135515921304</v>
      </c>
      <c r="B114" s="30">
        <v>3.8717349123412736E-2</v>
      </c>
      <c r="C114" s="30">
        <v>0.96195135515921282</v>
      </c>
      <c r="D114" s="30">
        <v>4.271734912341274E-2</v>
      </c>
      <c r="E114" s="30">
        <v>0.45695135515921304</v>
      </c>
      <c r="F114" s="30">
        <v>3.8717349123412736E-2</v>
      </c>
      <c r="G114" s="30">
        <v>0.50154378284994039</v>
      </c>
      <c r="H114" s="30">
        <v>4.258908403575401E-2</v>
      </c>
      <c r="I114" s="30">
        <v>0.45695135515921304</v>
      </c>
      <c r="J114" s="30">
        <v>3.8717349123412736E-2</v>
      </c>
    </row>
    <row r="115" spans="1:10" x14ac:dyDescent="0.5">
      <c r="A115" s="30">
        <v>0.50015172379766093</v>
      </c>
      <c r="B115" s="30">
        <v>4.3200368638447895E-2</v>
      </c>
      <c r="C115" s="30">
        <v>1.0091517237976606</v>
      </c>
      <c r="D115" s="30">
        <v>4.7200368638447898E-2</v>
      </c>
      <c r="E115" s="30">
        <v>0.50015172379766093</v>
      </c>
      <c r="F115" s="30">
        <v>4.3200368638447895E-2</v>
      </c>
      <c r="G115" s="30">
        <v>0.54906418835223303</v>
      </c>
      <c r="H115" s="30">
        <v>4.7520405502292688E-2</v>
      </c>
      <c r="I115" s="30">
        <v>0.50015172379766093</v>
      </c>
      <c r="J115" s="30">
        <v>4.3200368638447895E-2</v>
      </c>
    </row>
    <row r="116" spans="1:10" x14ac:dyDescent="0.5">
      <c r="A116" s="30">
        <v>0.54803521798431598</v>
      </c>
      <c r="B116" s="30">
        <v>4.7883494186655051E-2</v>
      </c>
      <c r="C116" s="30">
        <v>1.0610352179843157</v>
      </c>
      <c r="D116" s="30">
        <v>5.1883494186655055E-2</v>
      </c>
      <c r="E116" s="30">
        <v>0.54803521798431598</v>
      </c>
      <c r="F116" s="30">
        <v>4.7883494186655051E-2</v>
      </c>
      <c r="G116" s="30">
        <v>0.60173603195755354</v>
      </c>
      <c r="H116" s="30">
        <v>5.267184360532056E-2</v>
      </c>
      <c r="I116" s="30">
        <v>0.54803521798431598</v>
      </c>
      <c r="J116" s="30">
        <v>4.7883494186655051E-2</v>
      </c>
    </row>
    <row r="117" spans="1:10" x14ac:dyDescent="0.5">
      <c r="A117" s="30">
        <v>0.60079392840341328</v>
      </c>
      <c r="B117" s="30">
        <v>5.2758710419097299E-2</v>
      </c>
      <c r="C117" s="30">
        <v>1.1177939284034131</v>
      </c>
      <c r="D117" s="30">
        <v>5.6758710419097302E-2</v>
      </c>
      <c r="E117" s="30">
        <v>0.60079392840341328</v>
      </c>
      <c r="F117" s="30">
        <v>5.2758710419097299E-2</v>
      </c>
      <c r="G117" s="30">
        <v>0.65977061341856058</v>
      </c>
      <c r="H117" s="30">
        <v>5.8034581461007033E-2</v>
      </c>
      <c r="I117" s="30">
        <v>0.60079392840341328</v>
      </c>
      <c r="J117" s="30">
        <v>5.2758710419097299E-2</v>
      </c>
    </row>
    <row r="118" spans="1:10" x14ac:dyDescent="0.5">
      <c r="A118" s="30">
        <v>0.65860978259325031</v>
      </c>
      <c r="B118" s="30">
        <v>5.7815854189837035E-2</v>
      </c>
      <c r="C118" s="30">
        <v>1.1796097825932501</v>
      </c>
      <c r="D118" s="30">
        <v>6.1815854189837038E-2</v>
      </c>
      <c r="E118" s="30">
        <v>0.65860978259325031</v>
      </c>
      <c r="F118" s="30">
        <v>5.7815854189837035E-2</v>
      </c>
      <c r="G118" s="30">
        <v>0.72336805302738139</v>
      </c>
      <c r="H118" s="30">
        <v>6.3597439608820749E-2</v>
      </c>
      <c r="I118" s="30">
        <v>0.65860978259325031</v>
      </c>
      <c r="J118" s="30">
        <v>5.7815854189837035E-2</v>
      </c>
    </row>
    <row r="119" spans="1:10" x14ac:dyDescent="0.5">
      <c r="A119" s="30">
        <v>0.72165290391626791</v>
      </c>
      <c r="B119" s="30">
        <v>6.3043121323017592E-2</v>
      </c>
      <c r="C119" s="30">
        <v>1.2466529039162677</v>
      </c>
      <c r="D119" s="30">
        <v>6.7043121323017596E-2</v>
      </c>
      <c r="E119" s="30">
        <v>0.72165290391626791</v>
      </c>
      <c r="F119" s="30">
        <v>6.3043121323017592E-2</v>
      </c>
      <c r="G119" s="30">
        <v>0.79271548648270074</v>
      </c>
      <c r="H119" s="30">
        <v>6.9347433455319352E-2</v>
      </c>
      <c r="I119" s="30">
        <v>0.72165290391626791</v>
      </c>
      <c r="J119" s="30">
        <v>6.3043121323017592E-2</v>
      </c>
    </row>
    <row r="120" spans="1:10" x14ac:dyDescent="0.5">
      <c r="A120" s="30">
        <v>0.79008045191263232</v>
      </c>
      <c r="B120" s="30">
        <v>6.8427547996364413E-2</v>
      </c>
      <c r="C120" s="30">
        <v>1.3190804519126322</v>
      </c>
      <c r="D120" s="30">
        <v>7.2427547996364416E-2</v>
      </c>
      <c r="E120" s="30">
        <v>0.79008045191263232</v>
      </c>
      <c r="F120" s="30">
        <v>6.8427547996364413E-2</v>
      </c>
      <c r="G120" s="30">
        <v>0.86798578927870162</v>
      </c>
      <c r="H120" s="30">
        <v>7.527030279600086E-2</v>
      </c>
      <c r="I120" s="30">
        <v>0.79008045191263232</v>
      </c>
      <c r="J120" s="30">
        <v>6.8427547996364413E-2</v>
      </c>
    </row>
    <row r="121" spans="1:10" x14ac:dyDescent="0.5">
      <c r="A121" s="30">
        <v>0.88806593430484793</v>
      </c>
      <c r="B121" s="30">
        <v>9.7985482392215606E-2</v>
      </c>
      <c r="C121" s="30">
        <v>1.4210659343048477</v>
      </c>
      <c r="D121" s="30">
        <v>0.10198548239221561</v>
      </c>
      <c r="E121" s="30">
        <v>0.88806593430484793</v>
      </c>
      <c r="F121" s="30">
        <v>9.7985482392215606E-2</v>
      </c>
      <c r="G121" s="30">
        <v>0.97576981991013878</v>
      </c>
      <c r="H121" s="30">
        <v>0.10778403063143717</v>
      </c>
      <c r="I121" s="30">
        <v>0.88806593430484793</v>
      </c>
      <c r="J121" s="30">
        <v>9.7985482392215606E-2</v>
      </c>
    </row>
    <row r="122" spans="1:10" x14ac:dyDescent="0.5">
      <c r="A122" s="30">
        <v>1.0218312489310812</v>
      </c>
      <c r="B122" s="30">
        <v>0.13376531462623331</v>
      </c>
      <c r="C122" s="30">
        <v>1.5548312489310812</v>
      </c>
      <c r="D122" s="30">
        <v>0.13376531462623331</v>
      </c>
      <c r="E122" s="30">
        <v>1.0218312489310812</v>
      </c>
      <c r="F122" s="30">
        <v>0.13376531462623331</v>
      </c>
      <c r="G122" s="30">
        <v>1.1229116659989955</v>
      </c>
      <c r="H122" s="30">
        <v>0.14714184608885666</v>
      </c>
      <c r="I122" s="30">
        <v>1.0084547174684579</v>
      </c>
      <c r="J122" s="30">
        <v>0.12038878316360999</v>
      </c>
    </row>
    <row r="123" spans="1:10" x14ac:dyDescent="0.5">
      <c r="A123" s="30">
        <v>1.2117634856169954</v>
      </c>
      <c r="B123" s="30">
        <v>0.18993223668591419</v>
      </c>
      <c r="C123" s="30">
        <v>1.7447634856169953</v>
      </c>
      <c r="D123" s="30">
        <v>0.18993223668591419</v>
      </c>
      <c r="E123" s="30">
        <v>1.2117634856169954</v>
      </c>
      <c r="F123" s="30">
        <v>0.18993223668591419</v>
      </c>
      <c r="G123" s="30">
        <v>1.3318371263535012</v>
      </c>
      <c r="H123" s="30">
        <v>0.20892546035450563</v>
      </c>
      <c r="I123" s="30">
        <v>1.1793937304857807</v>
      </c>
      <c r="J123" s="30">
        <v>0.17093901301732278</v>
      </c>
    </row>
    <row r="124" spans="1:10" x14ac:dyDescent="0.5">
      <c r="A124" s="30">
        <v>1.4870630854594162</v>
      </c>
      <c r="B124" s="30">
        <v>0.27529959984242081</v>
      </c>
      <c r="C124" s="30">
        <v>2.0200630854594159</v>
      </c>
      <c r="D124" s="30">
        <v>0.27529959984242081</v>
      </c>
      <c r="E124" s="30">
        <v>1.4870630854594162</v>
      </c>
      <c r="F124" s="30">
        <v>0.27529959984242081</v>
      </c>
      <c r="G124" s="30">
        <v>1.634666686180164</v>
      </c>
      <c r="H124" s="30">
        <v>0.30282955982666293</v>
      </c>
      <c r="I124" s="30">
        <v>1.4271633703439595</v>
      </c>
      <c r="J124" s="30">
        <v>0.24776963985817874</v>
      </c>
    </row>
    <row r="125" spans="1:10" x14ac:dyDescent="0.5">
      <c r="A125" s="30">
        <v>2.0173810106576848</v>
      </c>
      <c r="B125" s="30">
        <v>0.53031792519826859</v>
      </c>
      <c r="C125" s="30">
        <v>2.5503810106576843</v>
      </c>
      <c r="D125" s="30">
        <v>0.53031792519826859</v>
      </c>
      <c r="E125" s="30">
        <v>2.0173810106576848</v>
      </c>
      <c r="F125" s="30">
        <v>0.53031792519826859</v>
      </c>
      <c r="G125" s="30">
        <v>2.2180164038982593</v>
      </c>
      <c r="H125" s="30">
        <v>0.58334971771809552</v>
      </c>
      <c r="I125" s="30">
        <v>1.9044495030224011</v>
      </c>
      <c r="J125" s="30">
        <v>0.47728613267844172</v>
      </c>
    </row>
    <row r="126" spans="1:10" x14ac:dyDescent="0.5">
      <c r="A126" s="30">
        <v>3.0115511346613468</v>
      </c>
      <c r="B126" s="30">
        <v>0.994170124003662</v>
      </c>
      <c r="C126" s="30">
        <v>3.5445511346613463</v>
      </c>
      <c r="D126" s="30">
        <v>0.994170124003662</v>
      </c>
      <c r="E126" s="30">
        <v>3.0115511346613468</v>
      </c>
      <c r="F126" s="30">
        <v>0.994170124003662</v>
      </c>
      <c r="G126" s="30">
        <v>3.3116035403022877</v>
      </c>
      <c r="H126" s="30">
        <v>1.0935871364040284</v>
      </c>
      <c r="I126" s="30">
        <v>2.7992026146256972</v>
      </c>
      <c r="J126" s="30">
        <v>0.89475311160329585</v>
      </c>
    </row>
    <row r="127" spans="1:10" x14ac:dyDescent="0.5">
      <c r="A127" s="30">
        <v>3.3252053963062878</v>
      </c>
      <c r="B127" s="30">
        <v>0.31365426164494092</v>
      </c>
      <c r="C127" s="30">
        <v>3.8582053963062872</v>
      </c>
      <c r="D127" s="30">
        <v>0.31365426164494092</v>
      </c>
      <c r="E127" s="30">
        <v>3.3252053963062878</v>
      </c>
      <c r="F127" s="30">
        <v>0.31365426164494092</v>
      </c>
      <c r="G127" s="30">
        <v>3.6566232281117226</v>
      </c>
      <c r="H127" s="30">
        <v>0.34501968780943504</v>
      </c>
      <c r="I127" s="30">
        <v>3.0814914501061441</v>
      </c>
      <c r="J127" s="30">
        <v>0.28228883548044686</v>
      </c>
    </row>
    <row r="128" spans="1:10" x14ac:dyDescent="0.5">
      <c r="A128" s="30">
        <v>3.5520911905002595</v>
      </c>
      <c r="B128" s="30">
        <v>0.2268857941939717</v>
      </c>
      <c r="C128" s="30">
        <v>4.0850911905002594</v>
      </c>
      <c r="D128" s="30">
        <v>0.2268857941939717</v>
      </c>
      <c r="E128" s="30">
        <v>3.5520911905002595</v>
      </c>
      <c r="F128" s="30">
        <v>0.2268857941939717</v>
      </c>
      <c r="G128" s="30">
        <v>3.9061976017250917</v>
      </c>
      <c r="H128" s="30">
        <v>0.2495743736133689</v>
      </c>
      <c r="I128" s="30">
        <v>3.2856886648807189</v>
      </c>
      <c r="J128" s="30">
        <v>0.20419721477457453</v>
      </c>
    </row>
    <row r="129" spans="1:10" x14ac:dyDescent="0.5">
      <c r="A129" s="30">
        <v>3.7184384416049285</v>
      </c>
      <c r="B129" s="30">
        <v>0.16634725110466908</v>
      </c>
      <c r="C129" s="30">
        <v>4.2514384416049289</v>
      </c>
      <c r="D129" s="30">
        <v>0.16634725110466908</v>
      </c>
      <c r="E129" s="30">
        <v>3.7184384416049285</v>
      </c>
      <c r="F129" s="30">
        <v>0.16634725110466908</v>
      </c>
      <c r="G129" s="30">
        <v>4.0891795779402278</v>
      </c>
      <c r="H129" s="30">
        <v>0.18298197621513601</v>
      </c>
      <c r="I129" s="30">
        <v>3.4354011908749209</v>
      </c>
      <c r="J129" s="30">
        <v>0.14971252599420218</v>
      </c>
    </row>
    <row r="130" spans="1:10" x14ac:dyDescent="0.5">
      <c r="A130" s="30">
        <v>3.8445330498459938</v>
      </c>
      <c r="B130" s="30">
        <v>0.12609460824106522</v>
      </c>
      <c r="C130" s="30">
        <v>4.3775330498459937</v>
      </c>
      <c r="D130" s="30">
        <v>0.12609460824106522</v>
      </c>
      <c r="E130" s="30">
        <v>3.8445330498459938</v>
      </c>
      <c r="F130" s="30">
        <v>0.12609460824106522</v>
      </c>
      <c r="G130" s="30">
        <v>4.2278836470053998</v>
      </c>
      <c r="H130" s="30">
        <v>0.13870406906517174</v>
      </c>
      <c r="I130" s="30">
        <v>3.5488863382918794</v>
      </c>
      <c r="J130" s="30">
        <v>0.1134851474169587</v>
      </c>
    </row>
    <row r="131" spans="1:10" x14ac:dyDescent="0.5">
      <c r="A131" s="30">
        <v>3.9351228705379393</v>
      </c>
      <c r="B131" s="30">
        <v>9.0589820691945544E-2</v>
      </c>
      <c r="C131" s="30">
        <v>4.4731228705379396</v>
      </c>
      <c r="D131" s="30">
        <v>9.5589820691945548E-2</v>
      </c>
      <c r="E131" s="30">
        <v>3.9301228705379394</v>
      </c>
      <c r="F131" s="30">
        <v>8.558982069194554E-2</v>
      </c>
      <c r="G131" s="30">
        <v>4.3275324497665402</v>
      </c>
      <c r="H131" s="30">
        <v>9.9648802761140104E-2</v>
      </c>
      <c r="I131" s="30">
        <v>3.6404761589838248</v>
      </c>
      <c r="J131" s="30">
        <v>9.1589820691945545E-2</v>
      </c>
    </row>
    <row r="132" spans="1:10" x14ac:dyDescent="0.5">
      <c r="A132" s="30">
        <v>4.0207281607469465</v>
      </c>
      <c r="B132" s="30">
        <v>8.5605290209007201E-2</v>
      </c>
      <c r="C132" s="30">
        <v>4.5637281607469466</v>
      </c>
      <c r="D132" s="30">
        <v>9.0605290209007205E-2</v>
      </c>
      <c r="E132" s="30">
        <v>4.0107281607469467</v>
      </c>
      <c r="F132" s="30">
        <v>8.0605290209007197E-2</v>
      </c>
      <c r="G132" s="30">
        <v>4.4216982689964484</v>
      </c>
      <c r="H132" s="30">
        <v>9.4165819229907924E-2</v>
      </c>
      <c r="I132" s="30">
        <v>3.7280814491928318</v>
      </c>
      <c r="J132" s="30">
        <v>8.7605290209007203E-2</v>
      </c>
    </row>
    <row r="133" spans="1:10" x14ac:dyDescent="0.5">
      <c r="A133" s="30">
        <v>4.101311995952746</v>
      </c>
      <c r="B133" s="30">
        <v>8.0583835205799481E-2</v>
      </c>
      <c r="C133" s="30">
        <v>4.649311995952746</v>
      </c>
      <c r="D133" s="30">
        <v>8.5583835205799486E-2</v>
      </c>
      <c r="E133" s="30">
        <v>4.0863119959527463</v>
      </c>
      <c r="F133" s="30">
        <v>7.5583835205799477E-2</v>
      </c>
      <c r="G133" s="30">
        <v>4.5103404877228277</v>
      </c>
      <c r="H133" s="30">
        <v>8.8642218726379438E-2</v>
      </c>
      <c r="I133" s="30">
        <v>3.8106652843986311</v>
      </c>
      <c r="J133" s="30">
        <v>8.2583835205799483E-2</v>
      </c>
    </row>
    <row r="134" spans="1:10" x14ac:dyDescent="0.5">
      <c r="A134" s="30">
        <v>4.1768416207239296</v>
      </c>
      <c r="B134" s="30">
        <v>7.5529624771183634E-2</v>
      </c>
      <c r="C134" s="30">
        <v>4.7298416207239296</v>
      </c>
      <c r="D134" s="30">
        <v>8.0529624771183639E-2</v>
      </c>
      <c r="E134" s="30">
        <v>4.15684162072393</v>
      </c>
      <c r="F134" s="30">
        <v>7.052962477118363E-2</v>
      </c>
      <c r="G134" s="30">
        <v>4.5934230749711293</v>
      </c>
      <c r="H134" s="30">
        <v>8.3082587248302003E-2</v>
      </c>
      <c r="I134" s="30">
        <v>3.8881949091698145</v>
      </c>
      <c r="J134" s="30">
        <v>7.7529624771183636E-2</v>
      </c>
    </row>
    <row r="135" spans="1:10" x14ac:dyDescent="0.5">
      <c r="A135" s="30">
        <v>4.2472879822434439</v>
      </c>
      <c r="B135" s="30">
        <v>7.0446361519514333E-2</v>
      </c>
      <c r="C135" s="30">
        <v>4.8052879822434438</v>
      </c>
      <c r="D135" s="30">
        <v>7.5446361519514338E-2</v>
      </c>
      <c r="E135" s="30">
        <v>4.2222879822434445</v>
      </c>
      <c r="F135" s="30">
        <v>6.5446361519514329E-2</v>
      </c>
      <c r="G135" s="30">
        <v>4.6709140726425948</v>
      </c>
      <c r="H135" s="30">
        <v>7.7490997671465778E-2</v>
      </c>
      <c r="I135" s="30">
        <v>3.9606412706893286</v>
      </c>
      <c r="J135" s="30">
        <v>7.2446361519514335E-2</v>
      </c>
    </row>
    <row r="136" spans="1:10" x14ac:dyDescent="0.5">
      <c r="A136" s="30">
        <v>4.3126253331163014</v>
      </c>
      <c r="B136" s="30">
        <v>6.5337350872857414E-2</v>
      </c>
      <c r="C136" s="30">
        <v>4.8756253331163011</v>
      </c>
      <c r="D136" s="30">
        <v>7.0337350872857418E-2</v>
      </c>
      <c r="E136" s="30">
        <v>4.282625333116302</v>
      </c>
      <c r="F136" s="30">
        <v>6.0337350872857416E-2</v>
      </c>
      <c r="G136" s="30">
        <v>4.7427851586027376</v>
      </c>
      <c r="H136" s="30">
        <v>7.1871085960143161E-2</v>
      </c>
      <c r="I136" s="30">
        <v>4.0279786215621858</v>
      </c>
      <c r="J136" s="30">
        <v>6.7337350872857415E-2</v>
      </c>
    </row>
    <row r="137" spans="1:10" x14ac:dyDescent="0.5">
      <c r="A137" s="30">
        <v>4.3728308926252266</v>
      </c>
      <c r="B137" s="30">
        <v>6.0205559508925255E-2</v>
      </c>
      <c r="C137" s="30">
        <v>4.9408308926252262</v>
      </c>
      <c r="D137" s="30">
        <v>6.5205559508925259E-2</v>
      </c>
      <c r="E137" s="30">
        <v>4.3378308926252274</v>
      </c>
      <c r="F137" s="30">
        <v>5.5205559508925257E-2</v>
      </c>
      <c r="G137" s="30">
        <v>4.8090112740625557</v>
      </c>
      <c r="H137" s="30">
        <v>6.6226115459817783E-2</v>
      </c>
      <c r="I137" s="30">
        <v>4.0901841810711108</v>
      </c>
      <c r="J137" s="30">
        <v>6.2205559508925257E-2</v>
      </c>
    </row>
    <row r="138" spans="1:10" x14ac:dyDescent="0.5">
      <c r="A138" s="30">
        <v>4.4278845575935835</v>
      </c>
      <c r="B138" s="30">
        <v>5.5053664968356841E-2</v>
      </c>
      <c r="C138" s="30">
        <v>4.9998845575935835</v>
      </c>
      <c r="D138" s="30">
        <v>5.9053664968356845E-2</v>
      </c>
      <c r="E138" s="30">
        <v>4.386884557593584</v>
      </c>
      <c r="F138" s="30">
        <v>4.9053664968356843E-2</v>
      </c>
      <c r="G138" s="30">
        <v>4.8695703055277484</v>
      </c>
      <c r="H138" s="30">
        <v>6.055903146519253E-2</v>
      </c>
      <c r="I138" s="30">
        <v>4.1472378460394674</v>
      </c>
      <c r="J138" s="30">
        <v>5.7053664968356843E-2</v>
      </c>
    </row>
    <row r="139" spans="1:10" x14ac:dyDescent="0.5">
      <c r="A139" s="30">
        <v>4.4777686556190073</v>
      </c>
      <c r="B139" s="30">
        <v>4.9884098025423818E-2</v>
      </c>
      <c r="C139" s="30">
        <v>5.0537686556190078</v>
      </c>
      <c r="D139" s="30">
        <v>5.3884098025423821E-2</v>
      </c>
      <c r="E139" s="30">
        <v>4.4317686556190079</v>
      </c>
      <c r="F139" s="30">
        <v>4.488409802542382E-2</v>
      </c>
      <c r="G139" s="30">
        <v>4.9244428133557143</v>
      </c>
      <c r="H139" s="30">
        <v>5.4872507827966203E-2</v>
      </c>
      <c r="I139" s="30">
        <v>4.199121944064891</v>
      </c>
      <c r="J139" s="30">
        <v>5.1884098025423819E-2</v>
      </c>
    </row>
    <row r="140" spans="1:10" x14ac:dyDescent="0.5">
      <c r="A140" s="30">
        <v>4.5223940656076929</v>
      </c>
      <c r="B140" s="30">
        <v>4.4625409988685583E-2</v>
      </c>
      <c r="C140" s="30">
        <v>5.1023940656076938</v>
      </c>
      <c r="D140" s="30">
        <v>4.8625409988685586E-2</v>
      </c>
      <c r="E140" s="30">
        <v>4.4703940656076933</v>
      </c>
      <c r="F140" s="30">
        <v>3.8625409988685584E-2</v>
      </c>
      <c r="G140" s="30">
        <v>4.9735307643432689</v>
      </c>
      <c r="H140" s="30">
        <v>4.9087950987554148E-2</v>
      </c>
      <c r="I140" s="30">
        <v>4.2457473540535764</v>
      </c>
      <c r="J140" s="30">
        <v>4.6625409988685584E-2</v>
      </c>
    </row>
    <row r="141" spans="1:10" x14ac:dyDescent="0.5">
      <c r="A141" s="30">
        <v>4.5532699576051785</v>
      </c>
      <c r="B141" s="30">
        <v>3.0875891997485638E-2</v>
      </c>
      <c r="C141" s="30">
        <v>5.137269957605179</v>
      </c>
      <c r="D141" s="30">
        <v>3.4875891997485642E-2</v>
      </c>
      <c r="E141" s="30">
        <v>4.496269957605179</v>
      </c>
      <c r="F141" s="30">
        <v>2.5875891997485637E-2</v>
      </c>
      <c r="G141" s="30">
        <v>5.0074942455405029</v>
      </c>
      <c r="H141" s="30">
        <v>3.3963481197234205E-2</v>
      </c>
      <c r="I141" s="30">
        <v>4.2786232460510618</v>
      </c>
      <c r="J141" s="30">
        <v>3.287589199748564E-2</v>
      </c>
    </row>
    <row r="142" spans="1:10" x14ac:dyDescent="0.5">
      <c r="A142" s="30">
        <v>4.5837940542589353</v>
      </c>
      <c r="B142" s="30">
        <v>3.0524096653756772E-2</v>
      </c>
      <c r="C142" s="30">
        <v>5.1717940542589353</v>
      </c>
      <c r="D142" s="30">
        <v>3.4524096653756775E-2</v>
      </c>
      <c r="E142" s="30">
        <v>4.5217940542589359</v>
      </c>
      <c r="F142" s="30">
        <v>2.5524096653756771E-2</v>
      </c>
      <c r="G142" s="30">
        <v>5.0410707518596354</v>
      </c>
      <c r="H142" s="30">
        <v>3.3576506319132449E-2</v>
      </c>
      <c r="I142" s="30">
        <v>4.3111473427048184</v>
      </c>
      <c r="J142" s="30">
        <v>3.2524096653756773E-2</v>
      </c>
    </row>
    <row r="143" spans="1:10" x14ac:dyDescent="0.5">
      <c r="A143" s="30">
        <v>4.6140393504541235</v>
      </c>
      <c r="B143" s="30">
        <v>3.0245296195188232E-2</v>
      </c>
      <c r="C143" s="30">
        <v>5.2060393504541231</v>
      </c>
      <c r="D143" s="30">
        <v>3.4245296195188235E-2</v>
      </c>
      <c r="E143" s="30">
        <v>4.5460393504541239</v>
      </c>
      <c r="F143" s="30">
        <v>2.4245296195188233E-2</v>
      </c>
      <c r="G143" s="30">
        <v>5.0743405776743424</v>
      </c>
      <c r="H143" s="30">
        <v>3.3269825814707055E-2</v>
      </c>
      <c r="I143" s="30">
        <v>4.3433926389000064</v>
      </c>
      <c r="J143" s="30">
        <v>3.2245296195188233E-2</v>
      </c>
    </row>
    <row r="144" spans="1:10" x14ac:dyDescent="0.5">
      <c r="A144" s="30">
        <v>4.6438575380518463</v>
      </c>
      <c r="B144" s="30">
        <v>2.9818187597722812E-2</v>
      </c>
      <c r="C144" s="30">
        <v>5.2398575380518455</v>
      </c>
      <c r="D144" s="30">
        <v>3.3818187597722815E-2</v>
      </c>
      <c r="E144" s="30">
        <v>4.5698575380518465</v>
      </c>
      <c r="F144" s="30">
        <v>2.3818187597722813E-2</v>
      </c>
      <c r="G144" s="30">
        <v>5.1071405840318373</v>
      </c>
      <c r="H144" s="30">
        <v>3.2800006357495096E-2</v>
      </c>
      <c r="I144" s="30">
        <v>4.375210826497729</v>
      </c>
      <c r="J144" s="30">
        <v>3.1818187597722813E-2</v>
      </c>
    </row>
    <row r="145" spans="1:10" x14ac:dyDescent="0.5">
      <c r="A145" s="30">
        <v>4.673395484094879</v>
      </c>
      <c r="B145" s="30">
        <v>2.9537946043032726E-2</v>
      </c>
      <c r="C145" s="30">
        <v>5.2733954840948787</v>
      </c>
      <c r="D145" s="30">
        <v>3.3537946043032729E-2</v>
      </c>
      <c r="E145" s="30">
        <v>4.593395484094879</v>
      </c>
      <c r="F145" s="30">
        <v>2.3537946043032727E-2</v>
      </c>
      <c r="G145" s="30">
        <v>5.1396323246791731</v>
      </c>
      <c r="H145" s="30">
        <v>3.2491740647336002E-2</v>
      </c>
      <c r="I145" s="30">
        <v>4.4067487725407615</v>
      </c>
      <c r="J145" s="30">
        <v>3.1537946043032727E-2</v>
      </c>
    </row>
    <row r="146" spans="1:10" x14ac:dyDescent="0.5">
      <c r="A146" s="30">
        <v>4.7025786742873406</v>
      </c>
      <c r="B146" s="30">
        <v>2.9183190192461517E-2</v>
      </c>
      <c r="C146" s="30">
        <v>5.3065786742873406</v>
      </c>
      <c r="D146" s="30">
        <v>3.318319019246152E-2</v>
      </c>
      <c r="E146" s="30">
        <v>4.6165786742873403</v>
      </c>
      <c r="F146" s="30">
        <v>2.3183190192461518E-2</v>
      </c>
      <c r="G146" s="30">
        <v>5.1717338338908805</v>
      </c>
      <c r="H146" s="30">
        <v>3.2101509211707673E-2</v>
      </c>
      <c r="I146" s="30">
        <v>4.4379319627332228</v>
      </c>
      <c r="J146" s="30">
        <v>3.1183190192461518E-2</v>
      </c>
    </row>
    <row r="147" spans="1:10" x14ac:dyDescent="0.5">
      <c r="A147" s="30">
        <v>4.7314803395481988</v>
      </c>
      <c r="B147" s="30">
        <v>2.8901665260858245E-2</v>
      </c>
      <c r="C147" s="30">
        <v>5.3394803395481993</v>
      </c>
      <c r="D147" s="30">
        <v>3.2901665260858248E-2</v>
      </c>
      <c r="E147" s="30">
        <v>4.6394803395481983</v>
      </c>
      <c r="F147" s="30">
        <v>2.2901665260858246E-2</v>
      </c>
      <c r="G147" s="30">
        <v>5.2035256656778248</v>
      </c>
      <c r="H147" s="30">
        <v>3.1791831786944072E-2</v>
      </c>
      <c r="I147" s="30">
        <v>4.4688336279940808</v>
      </c>
      <c r="J147" s="30">
        <v>3.0901665260858246E-2</v>
      </c>
    </row>
    <row r="148" spans="1:10" x14ac:dyDescent="0.5">
      <c r="A148" s="30">
        <v>4.7599519616475261</v>
      </c>
      <c r="B148" s="30">
        <v>2.8471622099327298E-2</v>
      </c>
      <c r="C148" s="30">
        <v>5.3719519616475271</v>
      </c>
      <c r="D148" s="30">
        <v>3.2471622099327302E-2</v>
      </c>
      <c r="E148" s="30">
        <v>4.6619519616475253</v>
      </c>
      <c r="F148" s="30">
        <v>2.24716220993273E-2</v>
      </c>
      <c r="G148" s="30">
        <v>5.2348444499870848</v>
      </c>
      <c r="H148" s="30">
        <v>3.131878430926003E-2</v>
      </c>
      <c r="I148" s="30">
        <v>4.4993052500934079</v>
      </c>
      <c r="J148" s="30">
        <v>3.04716220993273E-2</v>
      </c>
    </row>
    <row r="149" spans="1:10" x14ac:dyDescent="0.5">
      <c r="A149" s="30">
        <v>4.7881407810228156</v>
      </c>
      <c r="B149" s="30">
        <v>2.8188819375289498E-2</v>
      </c>
      <c r="C149" s="30">
        <v>5.4041407810228161</v>
      </c>
      <c r="D149" s="30">
        <v>3.2188819375289501E-2</v>
      </c>
      <c r="E149" s="30">
        <v>4.6841407810228146</v>
      </c>
      <c r="F149" s="30">
        <v>2.2188819375289499E-2</v>
      </c>
      <c r="G149" s="30">
        <v>5.265852151299903</v>
      </c>
      <c r="H149" s="30">
        <v>3.100770131281845E-2</v>
      </c>
      <c r="I149" s="30">
        <v>4.5294940694686971</v>
      </c>
      <c r="J149" s="30">
        <v>3.01888193752895E-2</v>
      </c>
    </row>
    <row r="150" spans="1:10" x14ac:dyDescent="0.5">
      <c r="A150" s="30">
        <v>4.8159722177258004</v>
      </c>
      <c r="B150" s="30">
        <v>2.7831436702984824E-2</v>
      </c>
      <c r="C150" s="30">
        <v>5.4359722177258014</v>
      </c>
      <c r="D150" s="30">
        <v>3.1831436702984828E-2</v>
      </c>
      <c r="E150" s="30">
        <v>4.7059722177257992</v>
      </c>
      <c r="F150" s="30">
        <v>2.1831436702984826E-2</v>
      </c>
      <c r="G150" s="30">
        <v>5.2964667316731866</v>
      </c>
      <c r="H150" s="30">
        <v>3.0614580373283309E-2</v>
      </c>
      <c r="I150" s="30">
        <v>4.5593255061716818</v>
      </c>
      <c r="J150" s="30">
        <v>2.9831436702984826E-2</v>
      </c>
    </row>
    <row r="151" spans="1:10" x14ac:dyDescent="0.5">
      <c r="A151" s="30">
        <v>4.8434456459489263</v>
      </c>
      <c r="B151" s="30">
        <v>2.7473428223125929E-2</v>
      </c>
      <c r="C151" s="30">
        <v>5.4674456459489278</v>
      </c>
      <c r="D151" s="30">
        <v>3.1473428223125932E-2</v>
      </c>
      <c r="E151" s="30">
        <v>4.7274456459489249</v>
      </c>
      <c r="F151" s="30">
        <v>2.147342822312593E-2</v>
      </c>
      <c r="G151" s="30">
        <v>5.3266875027186256</v>
      </c>
      <c r="H151" s="30">
        <v>3.0220771045438525E-2</v>
      </c>
      <c r="I151" s="30">
        <v>4.5887989343948075</v>
      </c>
      <c r="J151" s="30">
        <v>2.947342822312593E-2</v>
      </c>
    </row>
    <row r="152" spans="1:10" x14ac:dyDescent="0.5">
      <c r="A152" s="30">
        <v>4.8705604584612452</v>
      </c>
      <c r="B152" s="30">
        <v>2.7114812512318842E-2</v>
      </c>
      <c r="C152" s="30">
        <v>5.4985604584612462</v>
      </c>
      <c r="D152" s="30">
        <v>3.1114812512318842E-2</v>
      </c>
      <c r="E152" s="30">
        <v>4.7485604584612435</v>
      </c>
      <c r="F152" s="30">
        <v>2.1114812512318844E-2</v>
      </c>
      <c r="G152" s="30">
        <v>5.3565137964821767</v>
      </c>
      <c r="H152" s="30">
        <v>2.982629376355073E-2</v>
      </c>
      <c r="I152" s="30">
        <v>4.6179137469071261</v>
      </c>
      <c r="J152" s="30">
        <v>2.9114812512318844E-2</v>
      </c>
    </row>
    <row r="153" spans="1:10" x14ac:dyDescent="0.5">
      <c r="A153" s="30">
        <v>4.8973901966308304</v>
      </c>
      <c r="B153" s="30">
        <v>2.6829738169585227E-2</v>
      </c>
      <c r="C153" s="30">
        <v>5.529390196630831</v>
      </c>
      <c r="D153" s="30">
        <v>3.0829738169585227E-2</v>
      </c>
      <c r="E153" s="30">
        <v>4.7693901966308285</v>
      </c>
      <c r="F153" s="30">
        <v>2.0829738169585228E-2</v>
      </c>
      <c r="G153" s="30">
        <v>5.3860265084687207</v>
      </c>
      <c r="H153" s="30">
        <v>2.951271198654375E-2</v>
      </c>
      <c r="I153" s="30">
        <v>4.6467434850767111</v>
      </c>
      <c r="J153" s="30">
        <v>2.8829738169585228E-2</v>
      </c>
    </row>
    <row r="154" spans="1:10" x14ac:dyDescent="0.5">
      <c r="A154" s="30">
        <v>4.9238602180125906</v>
      </c>
      <c r="B154" s="30">
        <v>2.6470021381760134E-2</v>
      </c>
      <c r="C154" s="30">
        <v>5.5598602180125907</v>
      </c>
      <c r="D154" s="30">
        <v>3.0470021381760134E-2</v>
      </c>
      <c r="E154" s="30">
        <v>4.7898602180125884</v>
      </c>
      <c r="F154" s="30">
        <v>2.0470021381760135E-2</v>
      </c>
      <c r="G154" s="30">
        <v>5.4151435319886572</v>
      </c>
      <c r="H154" s="30">
        <v>2.9117023519936149E-2</v>
      </c>
      <c r="I154" s="30">
        <v>4.675213506458471</v>
      </c>
      <c r="J154" s="30">
        <v>2.8470021381760136E-2</v>
      </c>
    </row>
    <row r="155" spans="1:10" x14ac:dyDescent="0.5">
      <c r="A155" s="30">
        <v>4.9499699654732687</v>
      </c>
      <c r="B155" s="30">
        <v>2.6109747460678179E-2</v>
      </c>
      <c r="C155" s="30">
        <v>5.5899699654732684</v>
      </c>
      <c r="D155" s="30">
        <v>3.0109747460678179E-2</v>
      </c>
      <c r="E155" s="30">
        <v>4.8099699654732664</v>
      </c>
      <c r="F155" s="30">
        <v>2.010974746067818E-2</v>
      </c>
      <c r="G155" s="30">
        <v>5.443864254195403</v>
      </c>
      <c r="H155" s="30">
        <v>2.8720722206745999E-2</v>
      </c>
      <c r="I155" s="30">
        <v>4.703323253919149</v>
      </c>
      <c r="J155" s="30">
        <v>2.8109747460678181E-2</v>
      </c>
    </row>
    <row r="156" spans="1:10" x14ac:dyDescent="0.5">
      <c r="A156" s="30">
        <v>4.966961661984012</v>
      </c>
      <c r="B156" s="30">
        <v>1.6991696510743282E-2</v>
      </c>
      <c r="C156" s="30">
        <v>5.6109616619840113</v>
      </c>
      <c r="D156" s="30">
        <v>2.0991696510743282E-2</v>
      </c>
      <c r="E156" s="30">
        <v>4.8209616619840094</v>
      </c>
      <c r="F156" s="30">
        <v>1.0991696510743281E-2</v>
      </c>
      <c r="G156" s="30">
        <v>5.4625551203572202</v>
      </c>
      <c r="H156" s="30">
        <v>1.8690866161817612E-2</v>
      </c>
      <c r="I156" s="30">
        <v>4.722314950429892</v>
      </c>
      <c r="J156" s="30">
        <v>1.8991696510743283E-2</v>
      </c>
    </row>
    <row r="157" spans="1:10" x14ac:dyDescent="0.5">
      <c r="A157" s="30">
        <v>4.9838834541816626</v>
      </c>
      <c r="B157" s="30">
        <v>1.6921792197650554E-2</v>
      </c>
      <c r="C157" s="30">
        <v>5.6318834541816614</v>
      </c>
      <c r="D157" s="30">
        <v>2.0921792197650554E-2</v>
      </c>
      <c r="E157" s="30">
        <v>4.8318834541816598</v>
      </c>
      <c r="F157" s="30">
        <v>1.0921792197650554E-2</v>
      </c>
      <c r="G157" s="30">
        <v>5.4811690917746354</v>
      </c>
      <c r="H157" s="30">
        <v>1.8613971417415609E-2</v>
      </c>
      <c r="I157" s="30">
        <v>4.7412367426275424</v>
      </c>
      <c r="J157" s="30">
        <v>1.8921792197650555E-2</v>
      </c>
    </row>
    <row r="158" spans="1:10" x14ac:dyDescent="0.5">
      <c r="A158" s="30">
        <v>5.0005867666440915</v>
      </c>
      <c r="B158" s="30">
        <v>1.6703312462428954E-2</v>
      </c>
      <c r="C158" s="30">
        <v>5.6525867666440899</v>
      </c>
      <c r="D158" s="30">
        <v>2.0703312462428954E-2</v>
      </c>
      <c r="E158" s="30">
        <v>4.8425867666440885</v>
      </c>
      <c r="F158" s="30">
        <v>1.0703312462428954E-2</v>
      </c>
      <c r="G158" s="30">
        <v>5.4995427354833071</v>
      </c>
      <c r="H158" s="30">
        <v>1.8373643708671852E-2</v>
      </c>
      <c r="I158" s="30">
        <v>4.7599400550899711</v>
      </c>
      <c r="J158" s="30">
        <v>1.8703312462428956E-2</v>
      </c>
    </row>
    <row r="159" spans="1:10" x14ac:dyDescent="0.5">
      <c r="A159" s="30">
        <v>5.0171456726138732</v>
      </c>
      <c r="B159" s="30">
        <v>1.6558905969781712E-2</v>
      </c>
      <c r="C159" s="30">
        <v>5.6731456726138711</v>
      </c>
      <c r="D159" s="30">
        <v>2.0558905969781712E-2</v>
      </c>
      <c r="E159" s="30">
        <v>4.85314567261387</v>
      </c>
      <c r="F159" s="30">
        <v>1.0558905969781712E-2</v>
      </c>
      <c r="G159" s="30">
        <v>5.5177575320500667</v>
      </c>
      <c r="H159" s="30">
        <v>1.8214796566759884E-2</v>
      </c>
      <c r="I159" s="30">
        <v>4.7784989610597526</v>
      </c>
      <c r="J159" s="30">
        <v>1.8558905969781714E-2</v>
      </c>
    </row>
    <row r="160" spans="1:10" x14ac:dyDescent="0.5">
      <c r="A160" s="30">
        <v>5.033560038811812</v>
      </c>
      <c r="B160" s="30">
        <v>1.641436619793879E-2</v>
      </c>
      <c r="C160" s="30">
        <v>5.6935600388118095</v>
      </c>
      <c r="D160" s="30">
        <v>2.041436619793879E-2</v>
      </c>
      <c r="E160" s="30">
        <v>4.85314567261387</v>
      </c>
      <c r="F160" s="30">
        <v>0</v>
      </c>
      <c r="G160" s="30">
        <v>5.5358133348677994</v>
      </c>
      <c r="H160" s="30">
        <v>1.8055802817732669E-2</v>
      </c>
      <c r="I160" s="30">
        <v>4.7969133272576912</v>
      </c>
      <c r="J160" s="30">
        <v>1.8414366197938792E-2</v>
      </c>
    </row>
    <row r="161" spans="1:10" x14ac:dyDescent="0.5">
      <c r="A161" s="30">
        <v>5.0498297344361767</v>
      </c>
      <c r="B161" s="30">
        <v>1.6269695624364644E-2</v>
      </c>
      <c r="C161" s="30">
        <v>5.7138297344361737</v>
      </c>
      <c r="D161" s="30">
        <v>2.0269695624364644E-2</v>
      </c>
      <c r="E161" s="30">
        <v>4.85314567261387</v>
      </c>
      <c r="F161" s="30">
        <v>0</v>
      </c>
      <c r="G161" s="30">
        <v>5.5537100000546005</v>
      </c>
      <c r="H161" s="30">
        <v>1.7896665186801108E-2</v>
      </c>
      <c r="I161" s="30">
        <v>4.8151830228820556</v>
      </c>
      <c r="J161" s="30">
        <v>1.8269695624364646E-2</v>
      </c>
    </row>
    <row r="162" spans="1:10" x14ac:dyDescent="0.5">
      <c r="A162" s="30">
        <v>5.0658803142325386</v>
      </c>
      <c r="B162" s="30">
        <v>1.605057979636193E-2</v>
      </c>
      <c r="C162" s="30">
        <v>5.7338803142325352</v>
      </c>
      <c r="D162" s="30">
        <v>2.005057979636193E-2</v>
      </c>
      <c r="E162" s="30">
        <v>4.85314567261387</v>
      </c>
      <c r="F162" s="30">
        <v>0</v>
      </c>
      <c r="G162" s="30">
        <v>5.5713656378305982</v>
      </c>
      <c r="H162" s="30">
        <v>1.7655637775998125E-2</v>
      </c>
      <c r="I162" s="30">
        <v>4.8332336026784173</v>
      </c>
      <c r="J162" s="30">
        <v>1.8050579796361932E-2</v>
      </c>
    </row>
    <row r="163" spans="1:10" x14ac:dyDescent="0.5">
      <c r="A163" s="30">
        <v>5.0818602689320436</v>
      </c>
      <c r="B163" s="30">
        <v>1.5979954699504972E-2</v>
      </c>
      <c r="C163" s="30">
        <v>5.7538602689320397</v>
      </c>
      <c r="D163" s="30">
        <v>1.9979954699504972E-2</v>
      </c>
      <c r="E163" s="30">
        <v>4.85314567261387</v>
      </c>
      <c r="F163" s="30">
        <v>0</v>
      </c>
      <c r="G163" s="30">
        <v>5.5889435880000535</v>
      </c>
      <c r="H163" s="30">
        <v>1.7577950169455472E-2</v>
      </c>
      <c r="I163" s="30">
        <v>4.851213557377922</v>
      </c>
      <c r="J163" s="30">
        <v>1.7979954699504974E-2</v>
      </c>
    </row>
    <row r="164" spans="1:10" x14ac:dyDescent="0.5">
      <c r="A164" s="30">
        <v>5.0976208246661523</v>
      </c>
      <c r="B164" s="30">
        <v>1.5760555734108728E-2</v>
      </c>
      <c r="C164" s="30">
        <v>5.773620824666148</v>
      </c>
      <c r="D164" s="30">
        <v>1.9760555734108728E-2</v>
      </c>
      <c r="E164" s="30">
        <v>4.85314567261387</v>
      </c>
      <c r="F164" s="30">
        <v>0</v>
      </c>
      <c r="G164" s="30">
        <v>5.606280199307573</v>
      </c>
      <c r="H164" s="30">
        <v>1.7336611307519602E-2</v>
      </c>
      <c r="I164" s="30">
        <v>4.8689741131120305</v>
      </c>
      <c r="J164" s="30">
        <v>1.7760555734108729E-2</v>
      </c>
    </row>
    <row r="165" spans="1:10" x14ac:dyDescent="0.5">
      <c r="A165" s="30">
        <v>5.1132361777085311</v>
      </c>
      <c r="B165" s="30">
        <v>1.5615353042378821E-2</v>
      </c>
      <c r="C165" s="30">
        <v>5.7932361777085264</v>
      </c>
      <c r="D165" s="30">
        <v>1.9615353042378821E-2</v>
      </c>
      <c r="E165" s="30">
        <v>4.85314567261387</v>
      </c>
      <c r="F165" s="30">
        <v>0</v>
      </c>
      <c r="G165" s="30">
        <v>5.6234570876541898</v>
      </c>
      <c r="H165" s="30">
        <v>1.7176888346616705E-2</v>
      </c>
      <c r="I165" s="30">
        <v>4.8865894661544091</v>
      </c>
      <c r="J165" s="30">
        <v>1.7615353042378823E-2</v>
      </c>
    </row>
    <row r="166" spans="1:10" x14ac:dyDescent="0.5">
      <c r="A166" s="30">
        <v>5.1287062096844478</v>
      </c>
      <c r="B166" s="30">
        <v>1.5470031975916676E-2</v>
      </c>
      <c r="C166" s="30">
        <v>5.8127062096844426</v>
      </c>
      <c r="D166" s="30">
        <v>1.9470031975916676E-2</v>
      </c>
      <c r="E166" s="30">
        <v>4.85314567261387</v>
      </c>
      <c r="F166" s="30">
        <v>0</v>
      </c>
      <c r="G166" s="30">
        <v>5.6404741228276984</v>
      </c>
      <c r="H166" s="30">
        <v>1.7017035173508346E-2</v>
      </c>
      <c r="I166" s="30">
        <v>4.9040594981303256</v>
      </c>
      <c r="J166" s="30">
        <v>1.7470031975916678E-2</v>
      </c>
    </row>
    <row r="167" spans="1:10" x14ac:dyDescent="0.5">
      <c r="A167" s="30">
        <v>5.1440308044100407</v>
      </c>
      <c r="B167" s="30">
        <v>1.5324594725592888E-2</v>
      </c>
      <c r="C167" s="30">
        <v>5.8320308044100351</v>
      </c>
      <c r="D167" s="30">
        <v>1.9324594725592888E-2</v>
      </c>
      <c r="E167" s="30">
        <v>4.85314567261387</v>
      </c>
      <c r="F167" s="30">
        <v>0</v>
      </c>
      <c r="G167" s="30">
        <v>5.657331177025851</v>
      </c>
      <c r="H167" s="30">
        <v>1.6857054198152178E-2</v>
      </c>
      <c r="I167" s="30">
        <v>4.9213840928559183</v>
      </c>
      <c r="J167" s="30">
        <v>1.732459472559289E-2</v>
      </c>
    </row>
    <row r="168" spans="1:10" x14ac:dyDescent="0.5">
      <c r="A168" s="30">
        <v>5.1592098478510664</v>
      </c>
      <c r="B168" s="30">
        <v>1.5179043441025719E-2</v>
      </c>
      <c r="C168" s="30">
        <v>5.8512098478510604</v>
      </c>
      <c r="D168" s="30">
        <v>1.9179043441025719E-2</v>
      </c>
      <c r="E168" s="30">
        <v>4.85314567261387</v>
      </c>
      <c r="F168" s="30">
        <v>0</v>
      </c>
      <c r="G168" s="30">
        <v>5.6740281248109792</v>
      </c>
      <c r="H168" s="30">
        <v>1.6696947785128292E-2</v>
      </c>
      <c r="I168" s="30">
        <v>4.9385631362969438</v>
      </c>
      <c r="J168" s="30">
        <v>1.7179043441025721E-2</v>
      </c>
    </row>
    <row r="169" spans="1:10" x14ac:dyDescent="0.5">
      <c r="A169" s="30">
        <v>5.1742432280826609</v>
      </c>
      <c r="B169" s="30">
        <v>1.5033380231594506E-2</v>
      </c>
      <c r="C169" s="30">
        <v>5.8702432280826544</v>
      </c>
      <c r="D169" s="30">
        <v>1.9033380231594507E-2</v>
      </c>
      <c r="E169" s="30">
        <v>4.85314567261387</v>
      </c>
      <c r="F169" s="30">
        <v>0</v>
      </c>
      <c r="G169" s="30">
        <v>5.690564843065733</v>
      </c>
      <c r="H169" s="30">
        <v>1.653671825475396E-2</v>
      </c>
      <c r="I169" s="30">
        <v>4.9555965165285381</v>
      </c>
      <c r="J169" s="30">
        <v>1.7033380231594508E-2</v>
      </c>
    </row>
    <row r="170" spans="1:10" x14ac:dyDescent="0.5">
      <c r="A170" s="30">
        <v>5.1890563896372441</v>
      </c>
      <c r="B170" s="30">
        <v>1.4813161554583232E-2</v>
      </c>
      <c r="C170" s="30">
        <v>5.8890563896372372</v>
      </c>
      <c r="D170" s="30">
        <v>1.8813161554583232E-2</v>
      </c>
      <c r="E170" s="30">
        <v>4.85314567261387</v>
      </c>
      <c r="F170" s="30">
        <v>0</v>
      </c>
      <c r="G170" s="30">
        <v>5.7068593207757745</v>
      </c>
      <c r="H170" s="30">
        <v>1.6294477710041555E-2</v>
      </c>
      <c r="I170" s="30">
        <v>4.9724096780831211</v>
      </c>
      <c r="J170" s="30">
        <v>1.6813161554583234E-2</v>
      </c>
    </row>
    <row r="171" spans="1:10" x14ac:dyDescent="0.5">
      <c r="A171" s="30">
        <v>5.2037981009065888</v>
      </c>
      <c r="B171" s="30">
        <v>1.4741711269344648E-2</v>
      </c>
      <c r="C171" s="30">
        <v>5.9077981009065814</v>
      </c>
      <c r="D171" s="30">
        <v>1.8741711269344648E-2</v>
      </c>
      <c r="E171" s="30">
        <v>4.85314567261387</v>
      </c>
      <c r="F171" s="30">
        <v>0</v>
      </c>
      <c r="G171" s="30">
        <v>5.723075203172054</v>
      </c>
      <c r="H171" s="30">
        <v>1.6215882396279115E-2</v>
      </c>
      <c r="I171" s="30">
        <v>4.9891513893524655</v>
      </c>
      <c r="J171" s="30">
        <v>1.674171126934465E-2</v>
      </c>
    </row>
    <row r="172" spans="1:10" x14ac:dyDescent="0.5">
      <c r="A172" s="30">
        <v>5.2183193503602752</v>
      </c>
      <c r="B172" s="30">
        <v>1.452124945368638E-2</v>
      </c>
      <c r="C172" s="30">
        <v>5.9263193503602674</v>
      </c>
      <c r="D172" s="30">
        <v>1.852124945368638E-2</v>
      </c>
      <c r="E172" s="30">
        <v>4.85314567261387</v>
      </c>
      <c r="F172" s="30">
        <v>0</v>
      </c>
      <c r="G172" s="30">
        <v>5.7390485775711086</v>
      </c>
      <c r="H172" s="30">
        <v>1.597337439905502E-2</v>
      </c>
      <c r="I172" s="30">
        <v>5.0056726388061517</v>
      </c>
      <c r="J172" s="30">
        <v>1.6521249453686382E-2</v>
      </c>
    </row>
    <row r="173" spans="1:10" x14ac:dyDescent="0.5">
      <c r="A173" s="30">
        <v>5.2326944804206574</v>
      </c>
      <c r="B173" s="30">
        <v>1.4375130060382268E-2</v>
      </c>
      <c r="C173" s="30">
        <v>5.9446944804206492</v>
      </c>
      <c r="D173" s="30">
        <v>1.8375130060382269E-2</v>
      </c>
      <c r="E173" s="30">
        <v>4.85314567261387</v>
      </c>
      <c r="F173" s="30">
        <v>0</v>
      </c>
      <c r="G173" s="30">
        <v>5.7548612206375296</v>
      </c>
      <c r="H173" s="30">
        <v>1.5812643066420495E-2</v>
      </c>
      <c r="I173" s="30">
        <v>5.0220477688665337</v>
      </c>
      <c r="J173" s="30">
        <v>1.637513006038227E-2</v>
      </c>
    </row>
    <row r="174" spans="1:10" x14ac:dyDescent="0.5">
      <c r="A174" s="30">
        <v>5.2469233898086678</v>
      </c>
      <c r="B174" s="30">
        <v>1.4228909388010358E-2</v>
      </c>
      <c r="C174" s="30">
        <v>5.9629233898086591</v>
      </c>
      <c r="D174" s="30">
        <v>1.8228909388010358E-2</v>
      </c>
      <c r="E174" s="30">
        <v>4.85314567261387</v>
      </c>
      <c r="F174" s="30">
        <v>0</v>
      </c>
      <c r="G174" s="30">
        <v>5.7705130209643407</v>
      </c>
      <c r="H174" s="30">
        <v>1.5651800326811394E-2</v>
      </c>
      <c r="I174" s="30">
        <v>5.0382766782545438</v>
      </c>
      <c r="J174" s="30">
        <v>1.622890938801036E-2</v>
      </c>
    </row>
    <row r="175" spans="1:10" x14ac:dyDescent="0.5">
      <c r="A175" s="30">
        <v>5.261005979122424</v>
      </c>
      <c r="B175" s="30">
        <v>1.4082589313756166E-2</v>
      </c>
      <c r="C175" s="30">
        <v>5.9810059791224148</v>
      </c>
      <c r="D175" s="30">
        <v>1.8082589313756166E-2</v>
      </c>
      <c r="E175" s="30">
        <v>4.85314567261387</v>
      </c>
      <c r="F175" s="30">
        <v>0</v>
      </c>
      <c r="G175" s="30">
        <v>5.7860038692094724</v>
      </c>
      <c r="H175" s="30">
        <v>1.5490848245131784E-2</v>
      </c>
      <c r="I175" s="30">
        <v>5.0543592675682998</v>
      </c>
      <c r="J175" s="30">
        <v>1.6082589313756168E-2</v>
      </c>
    </row>
    <row r="176" spans="1:10" x14ac:dyDescent="0.5">
      <c r="A176" s="30">
        <v>5.2749421508037866</v>
      </c>
      <c r="B176" s="30">
        <v>1.393617168136263E-2</v>
      </c>
      <c r="C176" s="30">
        <v>5.998942150803777</v>
      </c>
      <c r="D176" s="30">
        <v>1.793617168136263E-2</v>
      </c>
      <c r="E176" s="30">
        <v>4.85314567261387</v>
      </c>
      <c r="F176" s="30">
        <v>0</v>
      </c>
      <c r="G176" s="30">
        <v>5.8013336580589714</v>
      </c>
      <c r="H176" s="30">
        <v>1.5329788849498895E-2</v>
      </c>
      <c r="I176" s="30">
        <v>5.0702954392496622</v>
      </c>
      <c r="J176" s="30">
        <v>1.5936171681362632E-2</v>
      </c>
    </row>
    <row r="177" spans="1:10" x14ac:dyDescent="0.5">
      <c r="A177" s="30">
        <v>5.2887318091057649</v>
      </c>
      <c r="B177" s="30">
        <v>1.3789658301978314E-2</v>
      </c>
      <c r="C177" s="30">
        <v>6.0167318091057549</v>
      </c>
      <c r="D177" s="30">
        <v>1.7789658301978314E-2</v>
      </c>
      <c r="E177" s="30">
        <v>4.85314567261387</v>
      </c>
      <c r="F177" s="30">
        <v>0</v>
      </c>
      <c r="G177" s="30">
        <v>5.8165022821911476</v>
      </c>
      <c r="H177" s="30">
        <v>1.5168624132176147E-2</v>
      </c>
      <c r="I177" s="30">
        <v>5.0860850975516403</v>
      </c>
      <c r="J177" s="30">
        <v>1.5789658301978315E-2</v>
      </c>
    </row>
    <row r="178" spans="1:10" x14ac:dyDescent="0.5">
      <c r="A178" s="30">
        <v>5.3023003012158947</v>
      </c>
      <c r="B178" s="30">
        <v>1.3568492110129782E-2</v>
      </c>
      <c r="C178" s="30">
        <v>6.0343003012158842</v>
      </c>
      <c r="D178" s="30">
        <v>1.7568492110129782E-2</v>
      </c>
      <c r="E178" s="30">
        <v>4.85314567261387</v>
      </c>
      <c r="F178" s="30">
        <v>0</v>
      </c>
      <c r="G178" s="30">
        <v>5.8314276235122904</v>
      </c>
      <c r="H178" s="30">
        <v>1.4925341321142762E-2</v>
      </c>
      <c r="I178" s="30">
        <v>5.1016535896617698</v>
      </c>
      <c r="J178" s="30">
        <v>1.5568492110129782E-2</v>
      </c>
    </row>
    <row r="179" spans="1:10" x14ac:dyDescent="0.5">
      <c r="A179" s="30">
        <v>5.3157220674690357</v>
      </c>
      <c r="B179" s="30">
        <v>1.3421766253141065E-2</v>
      </c>
      <c r="C179" s="30">
        <v>6.0517220674690249</v>
      </c>
      <c r="D179" s="30">
        <v>1.7421766253141065E-2</v>
      </c>
      <c r="E179" s="30">
        <v>4.85314567261387</v>
      </c>
      <c r="F179" s="30">
        <v>0</v>
      </c>
      <c r="G179" s="30">
        <v>5.846191566390746</v>
      </c>
      <c r="H179" s="30">
        <v>1.4763942878455174E-2</v>
      </c>
      <c r="I179" s="30">
        <v>5.1170753559149107</v>
      </c>
      <c r="J179" s="30">
        <v>1.5421766253141065E-2</v>
      </c>
    </row>
    <row r="180" spans="1:10" x14ac:dyDescent="0.5">
      <c r="A180" s="30">
        <v>5.3290716028412248</v>
      </c>
      <c r="B180" s="30">
        <v>1.3349535372189081E-2</v>
      </c>
      <c r="C180" s="30">
        <v>6.0690716028412135</v>
      </c>
      <c r="D180" s="30">
        <v>1.7349535372189081E-2</v>
      </c>
      <c r="E180" s="30">
        <v>4.85314567261387</v>
      </c>
      <c r="F180" s="30">
        <v>0</v>
      </c>
      <c r="G180" s="30">
        <v>5.852876055300154</v>
      </c>
      <c r="H180" s="30">
        <v>6.6844889094079905E-3</v>
      </c>
      <c r="I180" s="30">
        <v>5.1334248912870999</v>
      </c>
      <c r="J180" s="30">
        <v>1.634953537218908E-2</v>
      </c>
    </row>
    <row r="181" spans="1:10" x14ac:dyDescent="0.5">
      <c r="A181" s="30">
        <v>5.3421996621172188</v>
      </c>
      <c r="B181" s="30">
        <v>1.312805927599392E-2</v>
      </c>
      <c r="C181" s="30">
        <v>6.086199662117207</v>
      </c>
      <c r="D181" s="30">
        <v>1.712805927599392E-2</v>
      </c>
      <c r="E181" s="30">
        <v>4.85314567261387</v>
      </c>
      <c r="F181" s="30">
        <v>0</v>
      </c>
      <c r="G181" s="30">
        <v>5.852876055300154</v>
      </c>
      <c r="H181" s="30">
        <v>0</v>
      </c>
      <c r="I181" s="30">
        <v>5.1495529505630939</v>
      </c>
      <c r="J181" s="30">
        <v>1.6128059275993919E-2</v>
      </c>
    </row>
    <row r="182" spans="1:10" x14ac:dyDescent="0.5">
      <c r="A182" s="30">
        <v>5.3551807307023056</v>
      </c>
      <c r="B182" s="30">
        <v>1.2981068585086852E-2</v>
      </c>
      <c r="C182" s="30">
        <v>6.1031807307022934</v>
      </c>
      <c r="D182" s="30">
        <v>1.6981068585086852E-2</v>
      </c>
      <c r="E182" s="30">
        <v>4.85314567261387</v>
      </c>
      <c r="F182" s="30">
        <v>0</v>
      </c>
      <c r="G182" s="30">
        <v>5.852876055300154</v>
      </c>
      <c r="H182" s="30">
        <v>0</v>
      </c>
      <c r="I182" s="30">
        <v>5.1655340191481809</v>
      </c>
      <c r="J182" s="30">
        <v>1.5981068585086852E-2</v>
      </c>
    </row>
    <row r="183" spans="1:10" x14ac:dyDescent="0.5">
      <c r="A183" s="30">
        <v>5.3680147236703855</v>
      </c>
      <c r="B183" s="30">
        <v>1.2833992968079855E-2</v>
      </c>
      <c r="C183" s="30">
        <v>6.1200147236703728</v>
      </c>
      <c r="D183" s="30">
        <v>1.6833992968079855E-2</v>
      </c>
      <c r="E183" s="30">
        <v>4.85314567261387</v>
      </c>
      <c r="F183" s="30">
        <v>0</v>
      </c>
      <c r="G183" s="30">
        <v>5.852876055300154</v>
      </c>
      <c r="H183" s="30">
        <v>0</v>
      </c>
      <c r="I183" s="30">
        <v>5.1813680121162609</v>
      </c>
      <c r="J183" s="30">
        <v>1.5833992968079854E-2</v>
      </c>
    </row>
    <row r="184" spans="1:10" x14ac:dyDescent="0.5">
      <c r="A184" s="30">
        <v>5.3806269232458286</v>
      </c>
      <c r="B184" s="30">
        <v>1.2612199575443128E-2</v>
      </c>
      <c r="C184" s="30">
        <v>6.1366269232458155</v>
      </c>
      <c r="D184" s="30">
        <v>1.6612199575443128E-2</v>
      </c>
      <c r="E184" s="30">
        <v>4.85314567261387</v>
      </c>
      <c r="F184" s="30">
        <v>0</v>
      </c>
      <c r="G184" s="30">
        <v>5.852876055300154</v>
      </c>
      <c r="H184" s="30">
        <v>0</v>
      </c>
      <c r="I184" s="30">
        <v>5.1969802116917041</v>
      </c>
      <c r="J184" s="30">
        <v>1.5612199575443127E-2</v>
      </c>
    </row>
    <row r="185" spans="1:10" x14ac:dyDescent="0.5">
      <c r="A185" s="30">
        <v>5.3931665046523154</v>
      </c>
      <c r="B185" s="30">
        <v>1.2539581406486811E-2</v>
      </c>
      <c r="C185" s="30">
        <v>6.1531665046523019</v>
      </c>
      <c r="D185" s="30">
        <v>1.6539581406486811E-2</v>
      </c>
      <c r="E185" s="30">
        <v>4.85314567261387</v>
      </c>
      <c r="F185" s="30">
        <v>0</v>
      </c>
      <c r="G185" s="30">
        <v>5.852876055300154</v>
      </c>
      <c r="H185" s="30">
        <v>0</v>
      </c>
      <c r="I185" s="30">
        <v>5.212519793098191</v>
      </c>
      <c r="J185" s="30">
        <v>1.553958140648681E-2</v>
      </c>
    </row>
    <row r="186" spans="1:10" x14ac:dyDescent="0.5">
      <c r="A186" s="30">
        <v>5.4054841073337734</v>
      </c>
      <c r="B186" s="30">
        <v>1.2317602681457984E-2</v>
      </c>
      <c r="C186" s="30">
        <v>6.1694841073337594</v>
      </c>
      <c r="D186" s="30">
        <v>1.6317602681457984E-2</v>
      </c>
      <c r="E186" s="30">
        <v>4.85314567261387</v>
      </c>
      <c r="F186" s="30">
        <v>0</v>
      </c>
      <c r="G186" s="30">
        <v>5.852876055300154</v>
      </c>
      <c r="H186" s="30">
        <v>0</v>
      </c>
      <c r="I186" s="30">
        <v>5.2278373957796491</v>
      </c>
      <c r="J186" s="30">
        <v>1.5317602681457983E-2</v>
      </c>
    </row>
    <row r="187" spans="1:10" x14ac:dyDescent="0.5">
      <c r="A187" s="30">
        <v>5.4176542876049938</v>
      </c>
      <c r="B187" s="30">
        <v>1.217018027122041E-2</v>
      </c>
      <c r="C187" s="30">
        <v>6.1856542876049794</v>
      </c>
      <c r="D187" s="30">
        <v>1.617018027122041E-2</v>
      </c>
      <c r="E187" s="30">
        <v>4.85314567261387</v>
      </c>
      <c r="F187" s="30">
        <v>0</v>
      </c>
      <c r="G187" s="30">
        <v>5.852876055300154</v>
      </c>
      <c r="H187" s="30">
        <v>0</v>
      </c>
      <c r="I187" s="30">
        <v>5.2430075760508696</v>
      </c>
      <c r="J187" s="30">
        <v>1.5170180271220409E-2</v>
      </c>
    </row>
    <row r="188" spans="1:10" x14ac:dyDescent="0.5">
      <c r="A188" s="30">
        <v>5.4297516495213216</v>
      </c>
      <c r="B188" s="30">
        <v>1.209736191632782E-2</v>
      </c>
      <c r="C188" s="30">
        <v>6.2017516495213068</v>
      </c>
      <c r="D188" s="30">
        <v>1.609736191632782E-2</v>
      </c>
      <c r="E188" s="30">
        <v>4.85314567261387</v>
      </c>
      <c r="F188" s="30">
        <v>0</v>
      </c>
      <c r="G188" s="30">
        <v>5.852876055300154</v>
      </c>
      <c r="H188" s="30">
        <v>0</v>
      </c>
      <c r="I188" s="30">
        <v>5.2581049379671976</v>
      </c>
      <c r="J188" s="30">
        <v>1.5097361916327819E-2</v>
      </c>
    </row>
    <row r="189" spans="1:10" x14ac:dyDescent="0.5">
      <c r="A189" s="30">
        <v>5.4416267675730445</v>
      </c>
      <c r="B189" s="30">
        <v>1.1875118051722922E-2</v>
      </c>
      <c r="C189" s="30">
        <v>6.2176267675730292</v>
      </c>
      <c r="D189" s="30">
        <v>1.5875118051722922E-2</v>
      </c>
      <c r="E189" s="30">
        <v>4.85314567261387</v>
      </c>
      <c r="F189" s="30">
        <v>0</v>
      </c>
      <c r="G189" s="30">
        <v>5.852876055300154</v>
      </c>
      <c r="H189" s="30">
        <v>0</v>
      </c>
      <c r="I189" s="30">
        <v>5.2729800560189206</v>
      </c>
      <c r="J189" s="30">
        <v>1.4875118051722921E-2</v>
      </c>
    </row>
    <row r="190" spans="1:10" x14ac:dyDescent="0.5">
      <c r="A190" s="30">
        <v>5.4533542374543478</v>
      </c>
      <c r="B190" s="30">
        <v>1.1727469881303243E-2</v>
      </c>
      <c r="C190" s="30">
        <v>6.233354237454332</v>
      </c>
      <c r="D190" s="30">
        <v>1.5727469881303243E-2</v>
      </c>
      <c r="E190" s="30">
        <v>4.85314567261387</v>
      </c>
      <c r="F190" s="30">
        <v>0</v>
      </c>
      <c r="G190" s="30">
        <v>5.852876055300154</v>
      </c>
      <c r="H190" s="30">
        <v>0</v>
      </c>
      <c r="I190" s="30">
        <v>5.287707525900224</v>
      </c>
      <c r="J190" s="30">
        <v>1.4727469881303242E-2</v>
      </c>
    </row>
    <row r="191" spans="1:10" x14ac:dyDescent="0.5">
      <c r="A191" s="30">
        <v>5.4648592734587362</v>
      </c>
      <c r="B191" s="30">
        <v>1.1505036004388458E-2</v>
      </c>
      <c r="C191" s="30">
        <v>6.2488592734587201</v>
      </c>
      <c r="D191" s="30">
        <v>1.5505036004388458E-2</v>
      </c>
      <c r="E191" s="30">
        <v>4.85314567261387</v>
      </c>
      <c r="F191" s="30">
        <v>0</v>
      </c>
      <c r="G191" s="30">
        <v>5.852876055300154</v>
      </c>
      <c r="H191" s="30">
        <v>0</v>
      </c>
      <c r="I191" s="30">
        <v>5.3022125619046125</v>
      </c>
      <c r="J191" s="30">
        <v>1.4505036004388457E-2</v>
      </c>
    </row>
    <row r="192" spans="1:10" x14ac:dyDescent="0.5">
      <c r="A192" s="30">
        <v>5.4762912208748267</v>
      </c>
      <c r="B192" s="30">
        <v>1.1431947416090438E-2</v>
      </c>
      <c r="C192" s="30">
        <v>6.2642912208748101</v>
      </c>
      <c r="D192" s="30">
        <v>1.5431947416090438E-2</v>
      </c>
      <c r="E192" s="30">
        <v>4.85314567261387</v>
      </c>
      <c r="F192" s="30">
        <v>0</v>
      </c>
      <c r="G192" s="30">
        <v>5.852876055300154</v>
      </c>
      <c r="H192" s="30">
        <v>0</v>
      </c>
      <c r="I192" s="30">
        <v>5.3166445093207031</v>
      </c>
      <c r="J192" s="30">
        <v>1.4431947416090437E-2</v>
      </c>
    </row>
    <row r="193" spans="1:10" x14ac:dyDescent="0.5">
      <c r="A193" s="30">
        <v>5.4875005732799398</v>
      </c>
      <c r="B193" s="30">
        <v>1.1209352405113115E-2</v>
      </c>
      <c r="C193" s="30">
        <v>6.2795005732799227</v>
      </c>
      <c r="D193" s="30">
        <v>1.5209352405113116E-2</v>
      </c>
      <c r="E193" s="30">
        <v>4.85314567261387</v>
      </c>
      <c r="F193" s="30">
        <v>0</v>
      </c>
      <c r="G193" s="30">
        <v>5.852876055300154</v>
      </c>
      <c r="H193" s="30">
        <v>0</v>
      </c>
      <c r="I193" s="30">
        <v>5.3308538617258163</v>
      </c>
      <c r="J193" s="30">
        <v>1.4209352405113115E-2</v>
      </c>
    </row>
    <row r="194" spans="1:10" x14ac:dyDescent="0.5">
      <c r="A194" s="30">
        <v>5.498636720659535</v>
      </c>
      <c r="B194" s="30">
        <v>1.1136147379595229E-2</v>
      </c>
      <c r="C194" s="30">
        <v>6.2946367206595175</v>
      </c>
      <c r="D194" s="30">
        <v>1.5136147379595229E-2</v>
      </c>
      <c r="E194" s="30">
        <v>4.85314567261387</v>
      </c>
      <c r="F194" s="30">
        <v>0</v>
      </c>
      <c r="G194" s="30">
        <v>5.852876055300154</v>
      </c>
      <c r="H194" s="30">
        <v>0</v>
      </c>
      <c r="I194" s="30">
        <v>5.3449900091054117</v>
      </c>
      <c r="J194" s="30">
        <v>1.4136147379595228E-2</v>
      </c>
    </row>
    <row r="195" spans="1:10" x14ac:dyDescent="0.5">
      <c r="A195" s="30">
        <v>5.5095501179946611</v>
      </c>
      <c r="B195" s="30">
        <v>1.0913397335126085E-2</v>
      </c>
      <c r="C195" s="30">
        <v>6.3095501179946432</v>
      </c>
      <c r="D195" s="30">
        <v>1.4913397335126085E-2</v>
      </c>
      <c r="E195" s="30">
        <v>4.85314567261387</v>
      </c>
      <c r="F195" s="30">
        <v>0</v>
      </c>
      <c r="G195" s="30">
        <v>5.852876055300154</v>
      </c>
      <c r="H195" s="30">
        <v>0</v>
      </c>
      <c r="I195" s="30">
        <v>5.3589034064405379</v>
      </c>
      <c r="J195" s="30">
        <v>1.3913397335126084E-2</v>
      </c>
    </row>
    <row r="196" spans="1:10" x14ac:dyDescent="0.5">
      <c r="A196" s="30">
        <v>5.5203154344153695</v>
      </c>
      <c r="B196" s="30">
        <v>1.0765316420708437E-2</v>
      </c>
      <c r="C196" s="30">
        <v>6.3243154344153512</v>
      </c>
      <c r="D196" s="30">
        <v>1.4765316420708437E-2</v>
      </c>
      <c r="E196" s="30">
        <v>4.85314567261387</v>
      </c>
      <c r="F196" s="30">
        <v>0</v>
      </c>
      <c r="G196" s="30">
        <v>5.852876055300154</v>
      </c>
      <c r="H196" s="30">
        <v>0</v>
      </c>
      <c r="I196" s="30">
        <v>5.3726687228612464</v>
      </c>
      <c r="J196" s="30">
        <v>1.3765316420708437E-2</v>
      </c>
    </row>
    <row r="197" spans="1:10" x14ac:dyDescent="0.5">
      <c r="A197" s="30">
        <v>5.5309326061473278</v>
      </c>
      <c r="B197" s="30">
        <v>1.0617171731958308E-2</v>
      </c>
      <c r="C197" s="30">
        <v>6.338932606147309</v>
      </c>
      <c r="D197" s="30">
        <v>1.4617171731958308E-2</v>
      </c>
      <c r="E197" s="30">
        <v>4.85314567261387</v>
      </c>
      <c r="F197" s="30">
        <v>0</v>
      </c>
      <c r="G197" s="30">
        <v>5.852876055300154</v>
      </c>
      <c r="H197" s="30">
        <v>0</v>
      </c>
      <c r="I197" s="30">
        <v>5.3862858945932048</v>
      </c>
      <c r="J197" s="30">
        <v>1.3617171731958307E-2</v>
      </c>
    </row>
    <row r="198" spans="1:10" x14ac:dyDescent="0.5">
      <c r="A198" s="30">
        <v>5.5414015706809678</v>
      </c>
      <c r="B198" s="30">
        <v>1.0468964533639991E-2</v>
      </c>
      <c r="C198" s="30">
        <v>6.3534015706809486</v>
      </c>
      <c r="D198" s="30">
        <v>1.4468964533639991E-2</v>
      </c>
      <c r="E198" s="30">
        <v>4.85314567261387</v>
      </c>
      <c r="F198" s="30">
        <v>0</v>
      </c>
      <c r="G198" s="30">
        <v>5.852876055300154</v>
      </c>
      <c r="H198" s="30">
        <v>0</v>
      </c>
      <c r="I198" s="30">
        <v>5.3997548591268449</v>
      </c>
      <c r="J198" s="30">
        <v>1.346896453363999E-2</v>
      </c>
    </row>
    <row r="199" spans="1:10" x14ac:dyDescent="0.5">
      <c r="A199" s="30">
        <v>5.5516474745111619</v>
      </c>
      <c r="B199" s="30">
        <v>1.0245903830194081E-2</v>
      </c>
      <c r="C199" s="30">
        <v>6.3676474745111422</v>
      </c>
      <c r="D199" s="30">
        <v>1.4245903830194081E-2</v>
      </c>
      <c r="E199" s="30">
        <v>4.85314567261387</v>
      </c>
      <c r="F199" s="30">
        <v>0</v>
      </c>
      <c r="G199" s="30">
        <v>5.852876055300154</v>
      </c>
      <c r="H199" s="30">
        <v>0</v>
      </c>
      <c r="I199" s="30">
        <v>5.4130007629570391</v>
      </c>
      <c r="J199" s="30">
        <v>1.324590383019408E-2</v>
      </c>
    </row>
    <row r="200" spans="1:10" x14ac:dyDescent="0.5">
      <c r="A200" s="30">
        <v>5.5618198330021347</v>
      </c>
      <c r="B200" s="30">
        <v>1.0172358490972755E-2</v>
      </c>
      <c r="C200" s="30">
        <v>6.3818198330021145</v>
      </c>
      <c r="D200" s="30">
        <v>1.4172358490972755E-2</v>
      </c>
      <c r="E200" s="30">
        <v>4.85314567261387</v>
      </c>
      <c r="F200" s="30">
        <v>0</v>
      </c>
      <c r="G200" s="30">
        <v>5.852876055300154</v>
      </c>
      <c r="H200" s="30">
        <v>0</v>
      </c>
      <c r="I200" s="30">
        <v>5.426173121448012</v>
      </c>
      <c r="J200" s="30">
        <v>1.3172358490972754E-2</v>
      </c>
    </row>
    <row r="201" spans="1:10" x14ac:dyDescent="0.5">
      <c r="A201" s="30">
        <v>5.5717689941568782</v>
      </c>
      <c r="B201" s="30">
        <v>9.9491611547435355E-3</v>
      </c>
      <c r="C201" s="30">
        <v>6.3957689941568576</v>
      </c>
      <c r="D201" s="30">
        <v>1.3949161154743536E-2</v>
      </c>
      <c r="E201" s="30">
        <v>4.85314567261387</v>
      </c>
      <c r="F201" s="30">
        <v>0</v>
      </c>
      <c r="G201" s="30">
        <v>5.852876055300154</v>
      </c>
      <c r="H201" s="30">
        <v>0</v>
      </c>
      <c r="I201" s="30">
        <v>5.4391222826027557</v>
      </c>
      <c r="J201" s="30">
        <v>1.2949161154743535E-2</v>
      </c>
    </row>
    <row r="202" spans="1:10" x14ac:dyDescent="0.5">
      <c r="A202" s="30">
        <v>5.5816445119477489</v>
      </c>
      <c r="B202" s="30">
        <v>9.8755177908707026E-3</v>
      </c>
      <c r="C202" s="30">
        <v>6.4096445119477279</v>
      </c>
      <c r="D202" s="30">
        <v>1.3875517790870703E-2</v>
      </c>
      <c r="E202" s="30">
        <v>4.85314567261387</v>
      </c>
      <c r="F202" s="30">
        <v>0</v>
      </c>
      <c r="G202" s="30">
        <v>5.852876055300154</v>
      </c>
      <c r="H202" s="30">
        <v>0</v>
      </c>
      <c r="I202" s="30">
        <v>5.4519978003936265</v>
      </c>
      <c r="J202" s="30">
        <v>1.2875517790870702E-2</v>
      </c>
    </row>
    <row r="203" spans="1:10" x14ac:dyDescent="0.5">
      <c r="A203" s="30">
        <v>5.5912967011908297</v>
      </c>
      <c r="B203" s="30">
        <v>9.6521892430807554E-3</v>
      </c>
      <c r="C203" s="30">
        <v>6.4232967011908082</v>
      </c>
      <c r="D203" s="30">
        <v>1.3652189243080756E-2</v>
      </c>
      <c r="E203" s="30">
        <v>4.85314567261387</v>
      </c>
      <c r="F203" s="30">
        <v>0</v>
      </c>
      <c r="G203" s="30">
        <v>5.852876055300154</v>
      </c>
      <c r="H203" s="30">
        <v>0</v>
      </c>
      <c r="I203" s="30">
        <v>5.4646499896367073</v>
      </c>
      <c r="J203" s="30">
        <v>1.2652189243080755E-2</v>
      </c>
    </row>
    <row r="204" spans="1:10" x14ac:dyDescent="0.5">
      <c r="A204" s="30">
        <v>5.6008003172533174</v>
      </c>
      <c r="B204" s="30">
        <v>9.5036160624877297E-3</v>
      </c>
      <c r="C204" s="30">
        <v>6.4368003172532955</v>
      </c>
      <c r="D204" s="30">
        <v>1.350361606248773E-2</v>
      </c>
      <c r="E204" s="30">
        <v>4.85314567261387</v>
      </c>
      <c r="F204" s="30">
        <v>0</v>
      </c>
      <c r="G204" s="30">
        <v>5.852876055300154</v>
      </c>
      <c r="H204" s="30">
        <v>0</v>
      </c>
      <c r="I204" s="30">
        <v>5.4771536056991952</v>
      </c>
      <c r="J204" s="30">
        <v>1.2503616062487729E-2</v>
      </c>
    </row>
    <row r="205" spans="1:10" x14ac:dyDescent="0.5">
      <c r="A205" s="30">
        <v>5.6101553064613165</v>
      </c>
      <c r="B205" s="30">
        <v>9.3549892079991537E-3</v>
      </c>
      <c r="C205" s="30">
        <v>6.4501553064612942</v>
      </c>
      <c r="D205" s="30">
        <v>1.3354989207999154E-2</v>
      </c>
      <c r="E205" s="30">
        <v>4.85314567261387</v>
      </c>
      <c r="F205" s="30">
        <v>0</v>
      </c>
      <c r="G205" s="30">
        <v>5.852876055300154</v>
      </c>
      <c r="H205" s="30">
        <v>0</v>
      </c>
      <c r="I205" s="30">
        <v>5.4895085949071944</v>
      </c>
      <c r="J205" s="30">
        <v>1.2354989207999153E-2</v>
      </c>
    </row>
    <row r="206" spans="1:10" x14ac:dyDescent="0.5">
      <c r="A206" s="30">
        <v>5.6192867642252882</v>
      </c>
      <c r="B206" s="30">
        <v>9.1314577639716177E-3</v>
      </c>
      <c r="C206" s="30">
        <v>6.4632867642252654</v>
      </c>
      <c r="D206" s="30">
        <v>1.3131457763971618E-2</v>
      </c>
      <c r="E206" s="30">
        <v>4.85314567261387</v>
      </c>
      <c r="F206" s="30">
        <v>0</v>
      </c>
      <c r="G206" s="30">
        <v>5.852876055300154</v>
      </c>
      <c r="H206" s="30">
        <v>0</v>
      </c>
      <c r="I206" s="30">
        <v>5.5016400526711662</v>
      </c>
      <c r="J206" s="30">
        <v>1.2131457763971617E-2</v>
      </c>
    </row>
    <row r="207" spans="1:10" x14ac:dyDescent="0.5">
      <c r="A207" s="30">
        <v>5.6283443352853304</v>
      </c>
      <c r="B207" s="30">
        <v>9.0575710600422354E-3</v>
      </c>
      <c r="C207" s="30">
        <v>6.4763443352853072</v>
      </c>
      <c r="D207" s="30">
        <v>1.3057571060042236E-2</v>
      </c>
      <c r="E207" s="30">
        <v>4.85314567261387</v>
      </c>
      <c r="F207" s="30">
        <v>0</v>
      </c>
      <c r="G207" s="30">
        <v>5.852876055300154</v>
      </c>
      <c r="H207" s="30">
        <v>0</v>
      </c>
      <c r="I207" s="30">
        <v>5.5136976237312085</v>
      </c>
      <c r="J207" s="30">
        <v>1.2057571060042235E-2</v>
      </c>
    </row>
    <row r="208" spans="1:10" x14ac:dyDescent="0.5">
      <c r="A208" s="30">
        <v>5.6372531253101803</v>
      </c>
      <c r="B208" s="30">
        <v>8.9087900248498997E-3</v>
      </c>
      <c r="C208" s="30">
        <v>6.4892531253101566</v>
      </c>
      <c r="D208" s="30">
        <v>1.29087900248499E-2</v>
      </c>
      <c r="E208" s="30">
        <v>4.85314567261387</v>
      </c>
      <c r="F208" s="30">
        <v>0</v>
      </c>
      <c r="G208" s="30">
        <v>5.852876055300154</v>
      </c>
      <c r="H208" s="30">
        <v>0</v>
      </c>
      <c r="I208" s="30">
        <v>5.5256064137560585</v>
      </c>
      <c r="J208" s="30">
        <v>1.1908790024849899E-2</v>
      </c>
    </row>
    <row r="209" spans="1:10" x14ac:dyDescent="0.5">
      <c r="A209" s="30">
        <v>5.6459382098215096</v>
      </c>
      <c r="B209" s="30">
        <v>8.6850845113293218E-3</v>
      </c>
      <c r="C209" s="30">
        <v>6.5019382098214855</v>
      </c>
      <c r="D209" s="30">
        <v>1.2685084511329322E-2</v>
      </c>
      <c r="E209" s="30">
        <v>4.85314567261387</v>
      </c>
      <c r="F209" s="30">
        <v>0</v>
      </c>
      <c r="G209" s="30">
        <v>5.852876055300154</v>
      </c>
      <c r="H209" s="30">
        <v>0</v>
      </c>
      <c r="I209" s="30">
        <v>5.537291498267388</v>
      </c>
      <c r="J209" s="30">
        <v>1.1685084511329321E-2</v>
      </c>
    </row>
    <row r="210" spans="1:10" x14ac:dyDescent="0.5">
      <c r="A210" s="30">
        <v>5.6544744010161532</v>
      </c>
      <c r="B210" s="30">
        <v>8.5361911946435498E-3</v>
      </c>
      <c r="C210" s="30">
        <v>6.5144744010161286</v>
      </c>
      <c r="D210" s="30">
        <v>1.253619119464355E-2</v>
      </c>
      <c r="E210" s="30">
        <v>4.85314567261387</v>
      </c>
      <c r="F210" s="30">
        <v>0</v>
      </c>
      <c r="G210" s="30">
        <v>5.852876055300154</v>
      </c>
      <c r="H210" s="30">
        <v>0</v>
      </c>
      <c r="I210" s="30">
        <v>5.5488276894620316</v>
      </c>
      <c r="J210" s="30">
        <v>1.1536191194643549E-2</v>
      </c>
    </row>
    <row r="211" spans="1:10" x14ac:dyDescent="0.5">
      <c r="A211" s="30">
        <v>5.6628616522000534</v>
      </c>
      <c r="B211" s="30">
        <v>8.3872511839002684E-3</v>
      </c>
      <c r="C211" s="30">
        <v>6.5268616522000285</v>
      </c>
      <c r="D211" s="30">
        <v>1.2387251183900268E-2</v>
      </c>
      <c r="E211" s="30">
        <v>4.85314567261387</v>
      </c>
      <c r="F211" s="30">
        <v>0</v>
      </c>
      <c r="G211" s="30">
        <v>5.852876055300154</v>
      </c>
      <c r="H211" s="30">
        <v>0</v>
      </c>
      <c r="I211" s="30">
        <v>5.560214940645932</v>
      </c>
      <c r="J211" s="30">
        <v>1.1387251183900268E-2</v>
      </c>
    </row>
    <row r="212" spans="1:10" x14ac:dyDescent="0.5">
      <c r="A212" s="30">
        <v>5.6710999177149386</v>
      </c>
      <c r="B212" s="30">
        <v>8.2382655148851569E-3</v>
      </c>
      <c r="C212" s="30">
        <v>6.5390999177149132</v>
      </c>
      <c r="D212" s="30">
        <v>1.2238265514885157E-2</v>
      </c>
      <c r="E212" s="30">
        <v>4.85314567261387</v>
      </c>
      <c r="F212" s="30">
        <v>0</v>
      </c>
      <c r="G212" s="30">
        <v>5.852876055300154</v>
      </c>
      <c r="H212" s="30">
        <v>0</v>
      </c>
      <c r="I212" s="30">
        <v>5.5714532061608173</v>
      </c>
      <c r="J212" s="30">
        <v>1.1238265514885156E-2</v>
      </c>
    </row>
    <row r="213" spans="1:10" x14ac:dyDescent="0.5">
      <c r="A213" s="30">
        <v>5.6791891529257112</v>
      </c>
      <c r="B213" s="30">
        <v>8.0892352107726495E-3</v>
      </c>
      <c r="C213" s="30">
        <v>6.5511891529256854</v>
      </c>
      <c r="D213" s="30">
        <v>1.208923521077265E-2</v>
      </c>
      <c r="E213" s="30">
        <v>4.85314567261387</v>
      </c>
      <c r="F213" s="30">
        <v>0</v>
      </c>
      <c r="G213" s="30">
        <v>5.852876055300154</v>
      </c>
      <c r="H213" s="30">
        <v>0</v>
      </c>
      <c r="I213" s="30">
        <v>5.5825424413715901</v>
      </c>
      <c r="J213" s="30">
        <v>1.1089235210772649E-2</v>
      </c>
    </row>
    <row r="214" spans="1:10" x14ac:dyDescent="0.5">
      <c r="A214" s="30">
        <v>5.6871293142081889</v>
      </c>
      <c r="B214" s="30">
        <v>7.9401612824776535E-3</v>
      </c>
      <c r="C214" s="30">
        <v>6.5631293142081626</v>
      </c>
      <c r="D214" s="30">
        <v>1.1940161282477654E-2</v>
      </c>
      <c r="E214" s="30">
        <v>4.85314567261387</v>
      </c>
      <c r="F214" s="30">
        <v>0</v>
      </c>
      <c r="G214" s="30">
        <v>5.852876055300154</v>
      </c>
      <c r="H214" s="30">
        <v>0</v>
      </c>
      <c r="I214" s="30">
        <v>5.5934826026540678</v>
      </c>
      <c r="J214" s="30">
        <v>1.0940161282477653E-2</v>
      </c>
    </row>
    <row r="215" spans="1:10" x14ac:dyDescent="0.5">
      <c r="A215" s="30">
        <v>5.6948454417603651</v>
      </c>
      <c r="B215" s="30">
        <v>7.7161275521762107E-3</v>
      </c>
      <c r="C215" s="30">
        <v>6.5748454417603384</v>
      </c>
      <c r="D215" s="30">
        <v>1.1716127552176211E-2</v>
      </c>
      <c r="E215" s="30">
        <v>4.85314567261387</v>
      </c>
      <c r="F215" s="30">
        <v>0</v>
      </c>
      <c r="G215" s="30">
        <v>5.852876055300154</v>
      </c>
      <c r="H215" s="30">
        <v>0</v>
      </c>
      <c r="I215" s="30">
        <v>5.6041987302062442</v>
      </c>
      <c r="J215" s="30">
        <v>1.071612755217621E-2</v>
      </c>
    </row>
    <row r="216" spans="1:10" x14ac:dyDescent="0.5">
      <c r="A216" s="30">
        <v>5.7024873218054308</v>
      </c>
      <c r="B216" s="30">
        <v>7.6418800450657187E-3</v>
      </c>
      <c r="C216" s="30">
        <v>6.5864873218054036</v>
      </c>
      <c r="D216" s="30">
        <v>1.1641880045065719E-2</v>
      </c>
      <c r="E216" s="30">
        <v>4.85314567261387</v>
      </c>
      <c r="F216" s="30">
        <v>0</v>
      </c>
      <c r="G216" s="30">
        <v>5.852876055300154</v>
      </c>
      <c r="H216" s="30">
        <v>0</v>
      </c>
      <c r="I216" s="30">
        <v>5.61484061025131</v>
      </c>
      <c r="J216" s="30">
        <v>1.0641880045065718E-2</v>
      </c>
    </row>
    <row r="217" spans="1:10" x14ac:dyDescent="0.5">
      <c r="A217" s="30">
        <v>5.709905073185884</v>
      </c>
      <c r="B217" s="30">
        <v>7.4177513804531969E-3</v>
      </c>
      <c r="C217" s="30">
        <v>6.5979050731858564</v>
      </c>
      <c r="D217" s="30">
        <v>1.1417751380453197E-2</v>
      </c>
      <c r="E217" s="30">
        <v>4.85314567261387</v>
      </c>
      <c r="F217" s="30">
        <v>0</v>
      </c>
      <c r="G217" s="30">
        <v>5.852876055300154</v>
      </c>
      <c r="H217" s="30">
        <v>0</v>
      </c>
      <c r="I217" s="30">
        <v>5.6252583616317633</v>
      </c>
      <c r="J217" s="30">
        <v>1.0417751380453196E-2</v>
      </c>
    </row>
    <row r="218" spans="1:10" x14ac:dyDescent="0.5">
      <c r="A218" s="30">
        <v>5.7171735738086573</v>
      </c>
      <c r="B218" s="30">
        <v>7.2685006227732885E-3</v>
      </c>
      <c r="C218" s="30">
        <v>6.6091735738086292</v>
      </c>
      <c r="D218" s="30">
        <v>1.1268500622773289E-2</v>
      </c>
      <c r="E218" s="30">
        <v>4.85314567261387</v>
      </c>
      <c r="F218" s="30">
        <v>0</v>
      </c>
      <c r="G218" s="30">
        <v>5.852876055300154</v>
      </c>
      <c r="H218" s="30">
        <v>0</v>
      </c>
      <c r="I218" s="30">
        <v>5.6355268622545367</v>
      </c>
      <c r="J218" s="30">
        <v>1.0268500622773288E-2</v>
      </c>
    </row>
    <row r="219" spans="1:10" x14ac:dyDescent="0.5">
      <c r="A219" s="30">
        <v>5.7242927853542342</v>
      </c>
      <c r="B219" s="30">
        <v>7.1192115455769311E-3</v>
      </c>
      <c r="C219" s="30">
        <v>6.6202927853542057</v>
      </c>
      <c r="D219" s="30">
        <v>1.1119211545576931E-2</v>
      </c>
      <c r="E219" s="30">
        <v>4.85314567261387</v>
      </c>
      <c r="F219" s="30">
        <v>0</v>
      </c>
      <c r="G219" s="30">
        <v>5.852876055300154</v>
      </c>
      <c r="H219" s="30">
        <v>0</v>
      </c>
      <c r="I219" s="30">
        <v>5.6456460738001137</v>
      </c>
      <c r="J219" s="30">
        <v>1.011921154557693E-2</v>
      </c>
    </row>
    <row r="220" spans="1:10" x14ac:dyDescent="0.5">
      <c r="A220" s="30">
        <v>5.7312626704431437</v>
      </c>
      <c r="B220" s="30">
        <v>6.9698850889094999E-3</v>
      </c>
      <c r="C220" s="30">
        <v>6.6312626704431148</v>
      </c>
      <c r="D220" s="30">
        <v>1.09698850889095E-2</v>
      </c>
      <c r="E220" s="30">
        <v>4.85314567261387</v>
      </c>
      <c r="F220" s="30">
        <v>0</v>
      </c>
      <c r="G220" s="30">
        <v>5.852876055300154</v>
      </c>
      <c r="H220" s="30">
        <v>0</v>
      </c>
      <c r="I220" s="30">
        <v>5.6556159588890234</v>
      </c>
      <c r="J220" s="30">
        <v>9.9698850889094991E-3</v>
      </c>
    </row>
    <row r="221" spans="1:10" x14ac:dyDescent="0.5">
      <c r="A221" s="30">
        <v>5.7380831926259415</v>
      </c>
      <c r="B221" s="30">
        <v>6.8205221827977169E-3</v>
      </c>
      <c r="C221" s="30">
        <v>6.6420831926259121</v>
      </c>
      <c r="D221" s="30">
        <v>1.0820522182797717E-2</v>
      </c>
      <c r="E221" s="30">
        <v>4.85314567261387</v>
      </c>
      <c r="F221" s="30">
        <v>0</v>
      </c>
      <c r="G221" s="30">
        <v>5.852876055300154</v>
      </c>
      <c r="H221" s="30">
        <v>0</v>
      </c>
      <c r="I221" s="30">
        <v>5.6654364810718212</v>
      </c>
      <c r="J221" s="30">
        <v>9.8205221827977161E-3</v>
      </c>
    </row>
    <row r="222" spans="1:10" x14ac:dyDescent="0.5">
      <c r="A222" s="30">
        <v>5.7446793571671577</v>
      </c>
      <c r="B222" s="30">
        <v>6.596164541216254E-3</v>
      </c>
      <c r="C222" s="30">
        <v>6.6526793571671279</v>
      </c>
      <c r="D222" s="30">
        <v>1.0596164541216254E-2</v>
      </c>
      <c r="E222" s="30">
        <v>4.85314567261387</v>
      </c>
      <c r="F222" s="30">
        <v>0</v>
      </c>
      <c r="G222" s="30">
        <v>5.852876055300154</v>
      </c>
      <c r="H222" s="30">
        <v>0</v>
      </c>
      <c r="I222" s="30">
        <v>5.6750326456130376</v>
      </c>
      <c r="J222" s="30">
        <v>9.5961645412162531E-3</v>
      </c>
    </row>
    <row r="223" spans="1:10" x14ac:dyDescent="0.5">
      <c r="A223" s="30">
        <v>5.7512010424144258</v>
      </c>
      <c r="B223" s="30">
        <v>6.5216852472680387E-3</v>
      </c>
      <c r="C223" s="30">
        <v>6.6632010424143955</v>
      </c>
      <c r="D223" s="30">
        <v>1.0521685247268039E-2</v>
      </c>
      <c r="E223" s="30">
        <v>4.85314567261387</v>
      </c>
      <c r="F223" s="30">
        <v>0</v>
      </c>
      <c r="G223" s="30">
        <v>5.852876055300154</v>
      </c>
      <c r="H223" s="30">
        <v>0</v>
      </c>
      <c r="I223" s="30">
        <v>5.6845543308603057</v>
      </c>
      <c r="J223" s="30">
        <v>9.5216852472680379E-3</v>
      </c>
    </row>
    <row r="224" spans="1:10" x14ac:dyDescent="0.5">
      <c r="A224" s="30">
        <v>5.7574982911275017</v>
      </c>
      <c r="B224" s="30">
        <v>6.2972487130759092E-3</v>
      </c>
      <c r="C224" s="30">
        <v>6.6734982911274709</v>
      </c>
      <c r="D224" s="30">
        <v>1.0297248713075909E-2</v>
      </c>
      <c r="E224" s="30">
        <v>4.85314567261387</v>
      </c>
      <c r="F224" s="30">
        <v>0</v>
      </c>
      <c r="G224" s="30">
        <v>5.852876055300154</v>
      </c>
      <c r="H224" s="30">
        <v>0</v>
      </c>
      <c r="I224" s="30">
        <v>5.6938515795733817</v>
      </c>
      <c r="J224" s="30">
        <v>9.2972487130759084E-3</v>
      </c>
    </row>
    <row r="225" spans="1:10" x14ac:dyDescent="0.5">
      <c r="A225" s="30">
        <v>5.7636460300960426</v>
      </c>
      <c r="B225" s="30">
        <v>6.1477389685409278E-3</v>
      </c>
      <c r="C225" s="30">
        <v>6.6836460300960114</v>
      </c>
      <c r="D225" s="30">
        <v>1.0147738968540928E-2</v>
      </c>
      <c r="E225" s="30">
        <v>4.85314567261387</v>
      </c>
      <c r="F225" s="30">
        <v>0</v>
      </c>
      <c r="G225" s="30">
        <v>5.852876055300154</v>
      </c>
      <c r="H225" s="30">
        <v>0</v>
      </c>
      <c r="I225" s="30">
        <v>5.7029993185419228</v>
      </c>
      <c r="J225" s="30">
        <v>9.147738968540927E-3</v>
      </c>
    </row>
    <row r="226" spans="1:10" x14ac:dyDescent="0.5">
      <c r="A226" s="30">
        <v>5.7696442277842506</v>
      </c>
      <c r="B226" s="30">
        <v>5.9981976882079735E-3</v>
      </c>
      <c r="C226" s="30">
        <v>6.693644227784219</v>
      </c>
      <c r="D226" s="30">
        <v>9.9981976882079736E-3</v>
      </c>
      <c r="E226" s="30">
        <v>4.85314567261387</v>
      </c>
      <c r="F226" s="30">
        <v>0</v>
      </c>
      <c r="G226" s="30">
        <v>5.852876055300154</v>
      </c>
      <c r="H226" s="30">
        <v>0</v>
      </c>
      <c r="I226" s="30">
        <v>5.7119975162301309</v>
      </c>
      <c r="J226" s="30">
        <v>8.9981976882079727E-3</v>
      </c>
    </row>
    <row r="227" spans="1:10" x14ac:dyDescent="0.5">
      <c r="A227" s="30">
        <v>5.7754928535289318</v>
      </c>
      <c r="B227" s="30">
        <v>5.8486257446812573E-3</v>
      </c>
      <c r="C227" s="30">
        <v>6.7034928535288998</v>
      </c>
      <c r="D227" s="30">
        <v>9.8486257446812574E-3</v>
      </c>
      <c r="E227" s="30">
        <v>4.85314567261387</v>
      </c>
      <c r="F227" s="30">
        <v>0</v>
      </c>
      <c r="G227" s="30">
        <v>5.852876055300154</v>
      </c>
      <c r="H227" s="30">
        <v>0</v>
      </c>
      <c r="I227" s="30">
        <v>5.7208461419748122</v>
      </c>
      <c r="J227" s="30">
        <v>8.8486257446812565E-3</v>
      </c>
    </row>
    <row r="228" spans="1:10" x14ac:dyDescent="0.5">
      <c r="A228" s="30">
        <v>5.7811918775314659</v>
      </c>
      <c r="B228" s="30">
        <v>5.699024002534081E-3</v>
      </c>
      <c r="C228" s="30">
        <v>6.7131918775314334</v>
      </c>
      <c r="D228" s="30">
        <v>9.6990240025340811E-3</v>
      </c>
      <c r="E228" s="30">
        <v>4.85314567261387</v>
      </c>
      <c r="F228" s="30">
        <v>0</v>
      </c>
      <c r="G228" s="30">
        <v>5.852876055300154</v>
      </c>
      <c r="H228" s="30">
        <v>0</v>
      </c>
      <c r="I228" s="30">
        <v>5.7295451659773464</v>
      </c>
      <c r="J228" s="30">
        <v>8.6990240025340802E-3</v>
      </c>
    </row>
    <row r="229" spans="1:10" x14ac:dyDescent="0.5">
      <c r="A229" s="30">
        <v>5.7867412708500243</v>
      </c>
      <c r="B229" s="30">
        <v>5.5493933185584154E-3</v>
      </c>
      <c r="C229" s="30">
        <v>6.7227412708499914</v>
      </c>
      <c r="D229" s="30">
        <v>9.5493933185584155E-3</v>
      </c>
      <c r="E229" s="30">
        <v>4.85314567261387</v>
      </c>
      <c r="F229" s="30">
        <v>0</v>
      </c>
      <c r="G229" s="30">
        <v>5.852876055300154</v>
      </c>
      <c r="H229" s="30">
        <v>0</v>
      </c>
      <c r="I229" s="30">
        <v>5.738094559295905</v>
      </c>
      <c r="J229" s="30">
        <v>8.5493933185584146E-3</v>
      </c>
    </row>
    <row r="230" spans="1:10" x14ac:dyDescent="0.5">
      <c r="A230" s="30">
        <v>5.7920660068876639</v>
      </c>
      <c r="B230" s="30">
        <v>5.3247360376396102E-3</v>
      </c>
      <c r="C230" s="30">
        <v>6.7320660068876306</v>
      </c>
      <c r="D230" s="30">
        <v>9.3247360376396103E-3</v>
      </c>
      <c r="E230" s="30">
        <v>4.85314567261387</v>
      </c>
      <c r="F230" s="30">
        <v>0</v>
      </c>
      <c r="G230" s="30">
        <v>5.852876055300154</v>
      </c>
      <c r="H230" s="30">
        <v>0</v>
      </c>
      <c r="I230" s="30">
        <v>5.7464192953335447</v>
      </c>
      <c r="J230" s="30">
        <v>8.3247360376396094E-3</v>
      </c>
    </row>
    <row r="231" spans="1:10" x14ac:dyDescent="0.5">
      <c r="A231" s="30">
        <v>5.7973160510880142</v>
      </c>
      <c r="B231" s="30">
        <v>5.2500442003502457E-3</v>
      </c>
      <c r="C231" s="30">
        <v>6.7413160510879804</v>
      </c>
      <c r="D231" s="30">
        <v>9.2500442003502457E-3</v>
      </c>
      <c r="E231" s="30">
        <v>4.85314567261387</v>
      </c>
      <c r="F231" s="30">
        <v>0</v>
      </c>
      <c r="G231" s="30">
        <v>5.852876055300154</v>
      </c>
      <c r="H231" s="30">
        <v>0</v>
      </c>
      <c r="I231" s="30">
        <v>5.754669339533895</v>
      </c>
      <c r="J231" s="30">
        <v>8.2500442003502449E-3</v>
      </c>
    </row>
    <row r="232" spans="1:10" x14ac:dyDescent="0.5">
      <c r="A232" s="30">
        <v>5.8023413760345797</v>
      </c>
      <c r="B232" s="30">
        <v>5.0253249465654903E-3</v>
      </c>
      <c r="C232" s="30">
        <v>6.7503413760345454</v>
      </c>
      <c r="D232" s="30">
        <v>9.0253249465654904E-3</v>
      </c>
      <c r="E232" s="30">
        <v>4.85314567261387</v>
      </c>
      <c r="F232" s="30">
        <v>0</v>
      </c>
      <c r="G232" s="30">
        <v>5.852876055300154</v>
      </c>
      <c r="H232" s="30">
        <v>0</v>
      </c>
      <c r="I232" s="30">
        <v>5.7626946644804606</v>
      </c>
      <c r="J232" s="30">
        <v>8.0253249465654895E-3</v>
      </c>
    </row>
    <row r="233" spans="1:10" x14ac:dyDescent="0.5">
      <c r="A233" s="30">
        <v>5.8072169550333346</v>
      </c>
      <c r="B233" s="30">
        <v>4.8755789987549036E-3</v>
      </c>
      <c r="C233" s="30">
        <v>6.7592169550332999</v>
      </c>
      <c r="D233" s="30">
        <v>8.8755789987549037E-3</v>
      </c>
      <c r="E233" s="30">
        <v>4.85314567261387</v>
      </c>
      <c r="F233" s="30">
        <v>0</v>
      </c>
      <c r="G233" s="30">
        <v>5.852876055300154</v>
      </c>
      <c r="H233" s="30">
        <v>0</v>
      </c>
      <c r="I233" s="30">
        <v>5.7705702434792157</v>
      </c>
      <c r="J233" s="30">
        <v>7.8755789987549028E-3</v>
      </c>
    </row>
    <row r="234" spans="1:10" x14ac:dyDescent="0.5">
      <c r="A234" s="30">
        <v>5.8119427637048933</v>
      </c>
      <c r="B234" s="30">
        <v>4.7258086715586956E-3</v>
      </c>
      <c r="C234" s="30">
        <v>6.7679427637048581</v>
      </c>
      <c r="D234" s="30">
        <v>8.7258086715586956E-3</v>
      </c>
      <c r="E234" s="30">
        <v>4.85314567261387</v>
      </c>
      <c r="F234" s="30">
        <v>0</v>
      </c>
      <c r="G234" s="30">
        <v>5.852876055300154</v>
      </c>
      <c r="H234" s="30">
        <v>0</v>
      </c>
      <c r="I234" s="30">
        <v>5.7782960521507745</v>
      </c>
      <c r="J234" s="30">
        <v>7.7258086715586956E-3</v>
      </c>
    </row>
    <row r="235" spans="1:10" x14ac:dyDescent="0.5">
      <c r="A235" s="30">
        <v>5.81651877848262</v>
      </c>
      <c r="B235" s="30">
        <v>4.5760147777267335E-3</v>
      </c>
      <c r="C235" s="30">
        <v>6.7765187784825844</v>
      </c>
      <c r="D235" s="30">
        <v>8.5760147777267336E-3</v>
      </c>
      <c r="E235" s="30">
        <v>4.85314567261387</v>
      </c>
      <c r="F235" s="30">
        <v>0</v>
      </c>
      <c r="G235" s="30">
        <v>5.852876055300154</v>
      </c>
      <c r="H235" s="30">
        <v>0</v>
      </c>
      <c r="I235" s="30">
        <v>5.7858720669285013</v>
      </c>
      <c r="J235" s="30">
        <v>7.5760147777267335E-3</v>
      </c>
    </row>
    <row r="236" spans="1:10" x14ac:dyDescent="0.5">
      <c r="A236" s="30">
        <v>5.8208699545265947</v>
      </c>
      <c r="B236" s="30">
        <v>4.3511760439747249E-3</v>
      </c>
      <c r="C236" s="30">
        <v>6.7848699545265587</v>
      </c>
      <c r="D236" s="30">
        <v>8.351176043974725E-3</v>
      </c>
      <c r="E236" s="30">
        <v>4.85314567261387</v>
      </c>
      <c r="F236" s="30">
        <v>0</v>
      </c>
      <c r="G236" s="30">
        <v>5.852876055300154</v>
      </c>
      <c r="H236" s="30">
        <v>0</v>
      </c>
      <c r="I236" s="30">
        <v>5.7932232429724762</v>
      </c>
      <c r="J236" s="30">
        <v>7.351176043974725E-3</v>
      </c>
    </row>
    <row r="237" spans="1:10" x14ac:dyDescent="0.5">
      <c r="A237" s="30">
        <v>5.8251463105574359</v>
      </c>
      <c r="B237" s="30">
        <v>4.2763560308411996E-3</v>
      </c>
      <c r="C237" s="30">
        <v>6.7931463105573995</v>
      </c>
      <c r="D237" s="30">
        <v>8.2763560308411997E-3</v>
      </c>
      <c r="E237" s="30">
        <v>4.85314567261387</v>
      </c>
      <c r="F237" s="30">
        <v>0</v>
      </c>
      <c r="G237" s="30">
        <v>5.852876055300154</v>
      </c>
      <c r="H237" s="30">
        <v>0</v>
      </c>
      <c r="I237" s="30">
        <v>5.8004995990033175</v>
      </c>
      <c r="J237" s="30">
        <v>7.2763560308411997E-3</v>
      </c>
    </row>
    <row r="238" spans="1:10" x14ac:dyDescent="0.5">
      <c r="A238" s="30">
        <v>5.8292728069384792</v>
      </c>
      <c r="B238" s="30">
        <v>4.126496381043232E-3</v>
      </c>
      <c r="C238" s="30">
        <v>6.8012728069384423</v>
      </c>
      <c r="D238" s="30">
        <v>8.1264963810432321E-3</v>
      </c>
      <c r="E238" s="30">
        <v>4.85314567261387</v>
      </c>
      <c r="F238" s="30">
        <v>0</v>
      </c>
      <c r="G238" s="30">
        <v>5.852876055300154</v>
      </c>
      <c r="H238" s="30">
        <v>0</v>
      </c>
      <c r="I238" s="30">
        <v>5.8076260953843608</v>
      </c>
      <c r="J238" s="30">
        <v>7.1264963810432321E-3</v>
      </c>
    </row>
    <row r="239" spans="1:10" x14ac:dyDescent="0.5">
      <c r="A239" s="30">
        <v>5.833174391215187</v>
      </c>
      <c r="B239" s="30">
        <v>3.9015842767078368E-3</v>
      </c>
      <c r="C239" s="30">
        <v>6.8091743912151497</v>
      </c>
      <c r="D239" s="30">
        <v>7.9015842767078369E-3</v>
      </c>
      <c r="E239" s="30">
        <v>4.85314567261387</v>
      </c>
      <c r="F239" s="30">
        <v>0</v>
      </c>
      <c r="G239" s="30">
        <v>5.852876055300154</v>
      </c>
      <c r="H239" s="30">
        <v>0</v>
      </c>
      <c r="I239" s="30">
        <v>5.8145276796610688</v>
      </c>
      <c r="J239" s="30">
        <v>6.9015842767078369E-3</v>
      </c>
    </row>
    <row r="240" spans="1:10" x14ac:dyDescent="0.5">
      <c r="A240" s="30">
        <v>5.8369260697358181</v>
      </c>
      <c r="B240" s="30">
        <v>3.7516785206310743E-3</v>
      </c>
      <c r="C240" s="30">
        <v>6.8169260697357803</v>
      </c>
      <c r="D240" s="30">
        <v>7.7516785206310744E-3</v>
      </c>
      <c r="E240" s="30">
        <v>4.85314567261387</v>
      </c>
      <c r="F240" s="30">
        <v>0</v>
      </c>
      <c r="G240" s="30">
        <v>5.852876055300154</v>
      </c>
      <c r="H240" s="30">
        <v>0</v>
      </c>
      <c r="I240" s="30">
        <v>5.8212793581816999</v>
      </c>
      <c r="J240" s="30">
        <v>6.7516785206310744E-3</v>
      </c>
    </row>
    <row r="241" spans="1:10" x14ac:dyDescent="0.5">
      <c r="A241" s="30">
        <v>5.8405278240662346</v>
      </c>
      <c r="B241" s="30">
        <v>3.60175433041654E-3</v>
      </c>
      <c r="C241" s="30">
        <v>6.8245278240661964</v>
      </c>
      <c r="D241" s="30">
        <v>7.6017543304165401E-3</v>
      </c>
      <c r="E241" s="30">
        <v>4.85314567261387</v>
      </c>
      <c r="F241" s="30">
        <v>0</v>
      </c>
      <c r="G241" s="30">
        <v>5.852876055300154</v>
      </c>
      <c r="H241" s="30">
        <v>0</v>
      </c>
      <c r="I241" s="30">
        <v>5.8278811125121166</v>
      </c>
      <c r="J241" s="30">
        <v>6.6017543304165401E-3</v>
      </c>
    </row>
    <row r="242" spans="1:10" x14ac:dyDescent="0.5">
      <c r="A242" s="30">
        <v>5.8439796365455035</v>
      </c>
      <c r="B242" s="30">
        <v>3.4518124792688454E-3</v>
      </c>
      <c r="C242" s="30">
        <v>6.8319796365454648</v>
      </c>
      <c r="D242" s="30">
        <v>7.4518124792688455E-3</v>
      </c>
      <c r="E242" s="30">
        <v>4.85314567261387</v>
      </c>
      <c r="F242" s="30">
        <v>0</v>
      </c>
      <c r="G242" s="30">
        <v>5.852876055300154</v>
      </c>
      <c r="H242" s="30">
        <v>0</v>
      </c>
      <c r="I242" s="30">
        <v>5.8343329249913856</v>
      </c>
      <c r="J242" s="30">
        <v>6.4518124792688454E-3</v>
      </c>
    </row>
    <row r="243" spans="1:10" x14ac:dyDescent="0.5">
      <c r="A243" s="30">
        <v>5.8472664815899789</v>
      </c>
      <c r="B243" s="30">
        <v>3.286845044475406E-3</v>
      </c>
      <c r="C243" s="30">
        <v>6.8392664815899398</v>
      </c>
      <c r="D243" s="30">
        <v>7.2868450444754061E-3</v>
      </c>
      <c r="E243" s="30">
        <v>4.85314567261387</v>
      </c>
      <c r="F243" s="30">
        <v>0</v>
      </c>
      <c r="G243" s="30">
        <v>5.852876055300154</v>
      </c>
      <c r="H243" s="30">
        <v>0</v>
      </c>
      <c r="I243" s="30">
        <v>5.8406197700358611</v>
      </c>
      <c r="J243" s="30">
        <v>6.2868450444754061E-3</v>
      </c>
    </row>
    <row r="244" spans="1:10" x14ac:dyDescent="0.5">
      <c r="A244" s="30">
        <v>5.8503958461509429</v>
      </c>
      <c r="B244" s="30">
        <v>3.1293645609640208E-3</v>
      </c>
      <c r="C244" s="30">
        <v>6.8463958461509034</v>
      </c>
      <c r="D244" s="30">
        <v>7.1293645609640209E-3</v>
      </c>
      <c r="E244" s="30">
        <v>4.85314567261387</v>
      </c>
      <c r="F244" s="30">
        <v>0</v>
      </c>
      <c r="G244" s="30">
        <v>5.852876055300154</v>
      </c>
      <c r="H244" s="30">
        <v>0</v>
      </c>
      <c r="I244" s="30">
        <v>5.8467491345968252</v>
      </c>
      <c r="J244" s="30">
        <v>6.1293645609640209E-3</v>
      </c>
    </row>
    <row r="245" spans="1:10" x14ac:dyDescent="0.5">
      <c r="A245" s="30">
        <v>5.8533602093782049</v>
      </c>
      <c r="B245" s="30">
        <v>2.9643632272620098E-3</v>
      </c>
      <c r="C245" s="30">
        <v>6.8533602093781649</v>
      </c>
      <c r="D245" s="30">
        <v>6.9643632272620125E-3</v>
      </c>
      <c r="E245" s="30">
        <v>4.85314567261387</v>
      </c>
      <c r="F245" s="30">
        <v>0</v>
      </c>
      <c r="G245" s="30">
        <v>5.852876055300154</v>
      </c>
      <c r="H245" s="30">
        <v>0</v>
      </c>
      <c r="I245" s="30">
        <v>5.8527134978240873</v>
      </c>
      <c r="J245" s="30">
        <v>5.9643632272620125E-3</v>
      </c>
    </row>
    <row r="247" spans="1:10" x14ac:dyDescent="0.5">
      <c r="D247" s="30">
        <v>6.8533602093781649</v>
      </c>
      <c r="F247" s="30">
        <v>4.85314567261387</v>
      </c>
      <c r="H247" s="30">
        <v>5.852876055300154</v>
      </c>
      <c r="J247" s="30">
        <v>5.8527134978240873</v>
      </c>
    </row>
    <row r="248" spans="1:10" x14ac:dyDescent="0.5">
      <c r="D248" s="30">
        <v>6.8529999999999998</v>
      </c>
      <c r="F248" s="30">
        <v>4.8529999999999998</v>
      </c>
      <c r="H248" s="30">
        <v>5.8529999999999998</v>
      </c>
      <c r="J248" s="30">
        <v>5.8529999999999998</v>
      </c>
    </row>
  </sheetData>
  <mergeCells count="5">
    <mergeCell ref="A3:B3"/>
    <mergeCell ref="C3:D3"/>
    <mergeCell ref="E3:F3"/>
    <mergeCell ref="G3:H3"/>
    <mergeCell ref="I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100yr Hyetograph PeakVolumeData</vt:lpstr>
      <vt:lpstr>Numbers</vt:lpstr>
    </vt:vector>
  </TitlesOfParts>
  <Company>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 distributions: design storms 24-hours and less</dc:title>
  <dc:creator>Dan Moore</dc:creator>
  <cp:lastModifiedBy>Neeland, Maria</cp:lastModifiedBy>
  <dcterms:created xsi:type="dcterms:W3CDTF">2002-03-21T18:16:55Z</dcterms:created>
  <dcterms:modified xsi:type="dcterms:W3CDTF">2021-02-11T22:08:50Z</dcterms:modified>
</cp:coreProperties>
</file>